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E:\○2022年度　認定都市プランナー\様式集\修正案\"/>
    </mc:Choice>
  </mc:AlternateContent>
  <xr:revisionPtr revIDLastSave="0" documentId="13_ncr:1_{A23F6FDA-DC5D-4008-A00C-EAA252FAFC88}" xr6:coauthVersionLast="47" xr6:coauthVersionMax="47" xr10:uidLastSave="{00000000-0000-0000-0000-000000000000}"/>
  <bookViews>
    <workbookView xWindow="2715" yWindow="1185" windowWidth="17835" windowHeight="16170" xr2:uid="{00000000-000D-0000-FFFF-FFFF00000000}"/>
  </bookViews>
  <sheets>
    <sheet name="様式9-1" sheetId="1" r:id="rId1"/>
    <sheet name="様式10" sheetId="5" r:id="rId2"/>
    <sheet name="データ集計" sheetId="4" state="hidden" r:id="rId3"/>
    <sheet name="list" sheetId="6" state="hidden" r:id="rId4"/>
  </sheets>
  <definedNames>
    <definedName name="_xlnm.Print_Area" localSheetId="1">様式10!$B$2:$E$62,様式10!$B$64:$E$90</definedName>
    <definedName name="_xlnm.Print_Area" localSheetId="0">'様式9-1'!$B$2:$E$37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7" i="4" l="1"/>
  <c r="P7" i="4"/>
  <c r="CO14" i="4" s="1"/>
  <c r="G7" i="4"/>
  <c r="CM14" i="4" s="1"/>
  <c r="H5" i="4"/>
  <c r="K8" i="4" s="1"/>
  <c r="CA4" i="4"/>
  <c r="BZ4" i="4"/>
  <c r="BY4" i="4"/>
  <c r="BX4" i="4"/>
  <c r="CI14" i="4" s="1"/>
  <c r="BW4" i="4"/>
  <c r="BU4" i="4"/>
  <c r="BT4" i="4"/>
  <c r="CF14" i="4" s="1"/>
  <c r="BS4" i="4"/>
  <c r="BR4" i="4"/>
  <c r="BQ4" i="4"/>
  <c r="BO4" i="4"/>
  <c r="BN4" i="4"/>
  <c r="BM4" i="4"/>
  <c r="BL4" i="4"/>
  <c r="BY14" i="4" s="1"/>
  <c r="BK4" i="4"/>
  <c r="BI4" i="4"/>
  <c r="BH4" i="4"/>
  <c r="BV14" i="4" s="1"/>
  <c r="BG4" i="4"/>
  <c r="BF4" i="4"/>
  <c r="BE4" i="4"/>
  <c r="BC4" i="4"/>
  <c r="BB4" i="4"/>
  <c r="BA4" i="4"/>
  <c r="AZ4" i="4"/>
  <c r="BO14" i="4" s="1"/>
  <c r="AY4" i="4"/>
  <c r="AK4" i="4"/>
  <c r="AJ4" i="4"/>
  <c r="AI4" i="4"/>
  <c r="AH4" i="4"/>
  <c r="AX14" i="4" s="1"/>
  <c r="AX15" i="4" s="1"/>
  <c r="AG4" i="4"/>
  <c r="AF4" i="4"/>
  <c r="AE4" i="4"/>
  <c r="AD4" i="4"/>
  <c r="AT14" i="4" s="1"/>
  <c r="AT15" i="4" s="1"/>
  <c r="AC4" i="4"/>
  <c r="AB4" i="4"/>
  <c r="AA4" i="4"/>
  <c r="Z4" i="4"/>
  <c r="AP14" i="4" s="1"/>
  <c r="AP15" i="4" s="1"/>
  <c r="Y4" i="4"/>
  <c r="X4" i="4"/>
  <c r="W4" i="4"/>
  <c r="V4" i="4"/>
  <c r="AL14" i="4" s="1"/>
  <c r="AL15" i="4" s="1"/>
  <c r="U4" i="4"/>
  <c r="T4" i="4"/>
  <c r="C4" i="4"/>
  <c r="E14" i="4" s="1"/>
  <c r="E15" i="4" s="1"/>
  <c r="AF15" i="4"/>
  <c r="AE15" i="4"/>
  <c r="AD15" i="4"/>
  <c r="AC15" i="4"/>
  <c r="AB15" i="4"/>
  <c r="AA15" i="4"/>
  <c r="Z15" i="4"/>
  <c r="Y15" i="4"/>
  <c r="X15" i="4"/>
  <c r="W15" i="4"/>
  <c r="V15" i="4"/>
  <c r="U15" i="4"/>
  <c r="M15" i="4"/>
  <c r="L15" i="4"/>
  <c r="C15" i="4"/>
  <c r="B15" i="4"/>
  <c r="CP14" i="4"/>
  <c r="CL14" i="4"/>
  <c r="CH14" i="4"/>
  <c r="CD14" i="4"/>
  <c r="BZ14" i="4"/>
  <c r="BR14" i="4"/>
  <c r="BN14" i="4"/>
  <c r="CK14" i="4"/>
  <c r="CJ14" i="4"/>
  <c r="CG14" i="4"/>
  <c r="CE14" i="4"/>
  <c r="CC14" i="4"/>
  <c r="CB14" i="4"/>
  <c r="CA14" i="4"/>
  <c r="BX14" i="4"/>
  <c r="BW14" i="4"/>
  <c r="BU14" i="4"/>
  <c r="BT14" i="4"/>
  <c r="BS14" i="4"/>
  <c r="BQ14" i="4"/>
  <c r="BP14" i="4"/>
  <c r="BA14" i="4"/>
  <c r="BA15" i="4" s="1"/>
  <c r="AZ14" i="4"/>
  <c r="AZ15" i="4" s="1"/>
  <c r="AY14" i="4"/>
  <c r="AY15" i="4" s="1"/>
  <c r="AW14" i="4"/>
  <c r="AW15" i="4" s="1"/>
  <c r="AV14" i="4"/>
  <c r="AV15" i="4" s="1"/>
  <c r="AU14" i="4"/>
  <c r="AU15" i="4" s="1"/>
  <c r="AS14" i="4"/>
  <c r="AS15" i="4" s="1"/>
  <c r="AR14" i="4"/>
  <c r="AR15" i="4" s="1"/>
  <c r="AQ14" i="4"/>
  <c r="AQ15" i="4" s="1"/>
  <c r="AO14" i="4"/>
  <c r="AO15" i="4" s="1"/>
  <c r="AN14" i="4"/>
  <c r="AN15" i="4" s="1"/>
  <c r="AM14" i="4"/>
  <c r="AM15" i="4" s="1"/>
  <c r="AK14" i="4"/>
  <c r="AK15" i="4" s="1"/>
  <c r="AJ14" i="4"/>
  <c r="AJ15" i="4" s="1"/>
  <c r="H8" i="4" l="1"/>
  <c r="I8" i="4" s="1"/>
  <c r="D7" i="4"/>
  <c r="J8" i="4"/>
  <c r="H7" i="4" l="1"/>
  <c r="CN14" i="4" s="1"/>
  <c r="D36" i="1" l="1"/>
  <c r="D14" i="5" l="1"/>
  <c r="O4" i="4" s="1"/>
  <c r="D18" i="5"/>
  <c r="S4" i="4" s="1"/>
  <c r="D17" i="5"/>
  <c r="R4" i="4" s="1"/>
  <c r="D16" i="5"/>
  <c r="Q4" i="4" s="1"/>
  <c r="Q14" i="4" s="1"/>
  <c r="Q15" i="4" s="1"/>
  <c r="D15" i="5"/>
  <c r="P4" i="4" s="1"/>
  <c r="D12" i="5"/>
  <c r="D11" i="5"/>
  <c r="D10" i="5"/>
  <c r="E10" i="5"/>
  <c r="E9" i="5"/>
  <c r="F4" i="4" s="1"/>
  <c r="H14" i="4" s="1"/>
  <c r="H15" i="4" s="1"/>
  <c r="D9" i="5"/>
  <c r="E4" i="4" s="1"/>
  <c r="C6" i="5"/>
  <c r="G6" i="5" s="1"/>
  <c r="D13" i="5"/>
  <c r="N4" i="4" s="1"/>
  <c r="C7" i="5"/>
  <c r="S14" i="4" l="1"/>
  <c r="S15" i="4" s="1"/>
  <c r="O7" i="4"/>
  <c r="N7" i="4"/>
  <c r="R14" i="4"/>
  <c r="R15" i="4" s="1"/>
  <c r="M7" i="4"/>
  <c r="P14" i="4"/>
  <c r="P15" i="4" s="1"/>
  <c r="L7" i="4"/>
  <c r="O14" i="4"/>
  <c r="O15" i="4" s="1"/>
  <c r="N14" i="4"/>
  <c r="K7" i="4"/>
  <c r="AW4" i="4"/>
  <c r="K4" i="4"/>
  <c r="BV4" i="4"/>
  <c r="BJ4" i="4"/>
  <c r="AX4" i="4"/>
  <c r="J4" i="4"/>
  <c r="BD4" i="4"/>
  <c r="AV4" i="4"/>
  <c r="BP4" i="4"/>
  <c r="E7" i="4"/>
  <c r="G14" i="4"/>
  <c r="G15" i="4" s="1"/>
  <c r="C8" i="5"/>
  <c r="I4" i="4" s="1"/>
  <c r="H4" i="4"/>
  <c r="J14" i="4" s="1"/>
  <c r="J15" i="4" s="1"/>
  <c r="E6" i="5"/>
  <c r="B4" i="4" s="1"/>
  <c r="G62" i="5"/>
  <c r="G90" i="5"/>
  <c r="G82" i="5"/>
  <c r="G74" i="5"/>
  <c r="G46" i="5"/>
  <c r="G38" i="5"/>
  <c r="G30" i="5"/>
  <c r="G54" i="5"/>
  <c r="C22" i="5"/>
  <c r="C21" i="5"/>
  <c r="C41" i="5" s="1"/>
  <c r="K14" i="4" l="1"/>
  <c r="K15" i="4" s="1"/>
  <c r="G4" i="4"/>
  <c r="I14" i="4" s="1"/>
  <c r="I15" i="4" s="1"/>
  <c r="C7" i="4"/>
  <c r="A14" i="4"/>
  <c r="A15" i="4" s="1"/>
  <c r="J7" i="4"/>
  <c r="M14" i="4"/>
  <c r="I7" i="4"/>
  <c r="L14" i="4"/>
  <c r="C14" i="4"/>
  <c r="C25" i="5"/>
  <c r="C49" i="5"/>
  <c r="C57" i="5"/>
  <c r="C33" i="5"/>
  <c r="E4" i="5"/>
  <c r="E66" i="5" s="1"/>
  <c r="E5" i="5"/>
  <c r="D4" i="4" s="1"/>
  <c r="AD14" i="4" l="1"/>
  <c r="W14" i="4"/>
  <c r="AF14" i="4"/>
  <c r="AA14" i="4"/>
  <c r="Z14" i="4"/>
  <c r="AC14" i="4"/>
  <c r="AB14" i="4"/>
  <c r="U14" i="4"/>
  <c r="V14" i="4"/>
  <c r="Y14" i="4"/>
  <c r="X14" i="4"/>
  <c r="AE14" i="4"/>
  <c r="F7" i="4"/>
  <c r="F9" i="4"/>
  <c r="F14" i="4"/>
  <c r="F15" i="4" s="1"/>
  <c r="E67" i="5"/>
</calcChain>
</file>

<file path=xl/sharedStrings.xml><?xml version="1.0" encoding="utf-8"?>
<sst xmlns="http://schemas.openxmlformats.org/spreadsheetml/2006/main" count="371" uniqueCount="262">
  <si>
    <t>性　別</t>
  </si>
  <si>
    <t>生年月日（西暦）</t>
  </si>
  <si>
    <t>合格年月日</t>
  </si>
  <si>
    <t>一般社団法人都市計画コンサルタント協会</t>
    <phoneticPr fontId="1"/>
  </si>
  <si>
    <t>（施行規程第14条第1項）</t>
    <phoneticPr fontId="1"/>
  </si>
  <si>
    <t>以上</t>
    <rPh sb="0" eb="2">
      <t>イジョウ</t>
    </rPh>
    <phoneticPr fontId="1"/>
  </si>
  <si>
    <t>　</t>
    <phoneticPr fontId="1"/>
  </si>
  <si>
    <t>総合計画</t>
    <phoneticPr fontId="1"/>
  </si>
  <si>
    <t>男</t>
    <rPh sb="0" eb="1">
      <t>オトコ</t>
    </rPh>
    <phoneticPr fontId="1"/>
  </si>
  <si>
    <t>認定都市プランナー</t>
    <rPh sb="0" eb="2">
      <t>ニンテイ</t>
    </rPh>
    <rPh sb="2" eb="4">
      <t>トシ</t>
    </rPh>
    <phoneticPr fontId="1"/>
  </si>
  <si>
    <t>土地利用計画</t>
    <phoneticPr fontId="1"/>
  </si>
  <si>
    <t>女</t>
    <rPh sb="0" eb="1">
      <t>オンナ</t>
    </rPh>
    <phoneticPr fontId="1"/>
  </si>
  <si>
    <t>認定准都市プランナー</t>
    <rPh sb="0" eb="2">
      <t>ニンテイ</t>
    </rPh>
    <rPh sb="2" eb="3">
      <t>ジュン</t>
    </rPh>
    <rPh sb="3" eb="5">
      <t>トシ</t>
    </rPh>
    <phoneticPr fontId="1"/>
  </si>
  <si>
    <t>市街地整備計画</t>
    <phoneticPr fontId="1"/>
  </si>
  <si>
    <t>交通計画</t>
    <phoneticPr fontId="1"/>
  </si>
  <si>
    <t>公園緑地計画</t>
    <phoneticPr fontId="1"/>
  </si>
  <si>
    <t>防災</t>
    <phoneticPr fontId="1"/>
  </si>
  <si>
    <t>景観・都市デザイン</t>
    <phoneticPr fontId="1"/>
  </si>
  <si>
    <t>環境・エネルギー</t>
    <phoneticPr fontId="1"/>
  </si>
  <si>
    <t>健康・福祉</t>
    <phoneticPr fontId="1"/>
  </si>
  <si>
    <t>都市・地域経営</t>
    <phoneticPr fontId="1"/>
  </si>
  <si>
    <t>郵便番号</t>
    <phoneticPr fontId="1"/>
  </si>
  <si>
    <t>住所</t>
    <rPh sb="0" eb="2">
      <t>ジュウショ</t>
    </rPh>
    <phoneticPr fontId="1"/>
  </si>
  <si>
    <t>登録するプランナーの区分</t>
    <rPh sb="0" eb="2">
      <t>トウロク</t>
    </rPh>
    <rPh sb="10" eb="12">
      <t>クブン</t>
    </rPh>
    <phoneticPr fontId="1"/>
  </si>
  <si>
    <t>郵便番号</t>
    <rPh sb="0" eb="2">
      <t>ユウビン</t>
    </rPh>
    <rPh sb="2" eb="4">
      <t>バンゴウ</t>
    </rPh>
    <phoneticPr fontId="1"/>
  </si>
  <si>
    <t>所在地</t>
    <rPh sb="0" eb="3">
      <t>ショザイチ</t>
    </rPh>
    <phoneticPr fontId="1"/>
  </si>
  <si>
    <t>電話番号</t>
    <rPh sb="0" eb="2">
      <t>デンワ</t>
    </rPh>
    <rPh sb="2" eb="4">
      <t>バンゴウ</t>
    </rPh>
    <phoneticPr fontId="1"/>
  </si>
  <si>
    <t>フリガナ</t>
    <phoneticPr fontId="1"/>
  </si>
  <si>
    <t>申請者現住所</t>
    <rPh sb="0" eb="3">
      <t>シンセイシャ</t>
    </rPh>
    <rPh sb="3" eb="6">
      <t>ゲンジュウショ</t>
    </rPh>
    <phoneticPr fontId="1"/>
  </si>
  <si>
    <t>登録する専門分野</t>
    <phoneticPr fontId="1"/>
  </si>
  <si>
    <t>細分類</t>
    <phoneticPr fontId="1"/>
  </si>
  <si>
    <t>専門分野</t>
    <phoneticPr fontId="1"/>
  </si>
  <si>
    <t>氏　名</t>
    <rPh sb="0" eb="1">
      <t>シ</t>
    </rPh>
    <rPh sb="2" eb="3">
      <t>メイ</t>
    </rPh>
    <phoneticPr fontId="1"/>
  </si>
  <si>
    <t>受験番号</t>
    <rPh sb="0" eb="2">
      <t>ジュケン</t>
    </rPh>
    <phoneticPr fontId="1"/>
  </si>
  <si>
    <t>E-Mail</t>
    <phoneticPr fontId="1"/>
  </si>
  <si>
    <t>記</t>
    <rPh sb="0" eb="1">
      <t>キ</t>
    </rPh>
    <phoneticPr fontId="1"/>
  </si>
  <si>
    <t>名　称</t>
    <rPh sb="0" eb="1">
      <t>ナ</t>
    </rPh>
    <rPh sb="2" eb="3">
      <t>ショウ</t>
    </rPh>
    <phoneticPr fontId="1"/>
  </si>
  <si>
    <t>都道府県</t>
    <rPh sb="0" eb="4">
      <t>トドウフケン</t>
    </rPh>
    <phoneticPr fontId="1"/>
  </si>
  <si>
    <t>認定都市プランナー　新規登録申請書</t>
    <rPh sb="0" eb="2">
      <t>ニンテイ</t>
    </rPh>
    <rPh sb="2" eb="4">
      <t>トシ</t>
    </rPh>
    <rPh sb="10" eb="12">
      <t>シンキ</t>
    </rPh>
    <phoneticPr fontId="1"/>
  </si>
  <si>
    <t>　私は、下記事項を承諾のうえ、認定都市プランナーの登録を申請します。</t>
    <phoneticPr fontId="1"/>
  </si>
  <si>
    <t>　貴協会が、下記情報を申込から登録までの手続きに利用すること、及び各種案内等の送付や貴協会の事務処理等に貴協会が利用することを承諾します。
　また、下記のうち、申請者現住所、生年月日、性別を除いた内容と施行規則第14条第１項で定める代表的な実務実績及び推薦者名を、認定都市プランナー登録簿（電磁的記録を含む）として作成し、電磁的記録については貴協会のホームページ上で公開すること及び非電磁的記録について、国・都道府県・市町村・独立行政法人・公益法人等の発注機関に送付することを承諾いたします。</t>
    <rPh sb="80" eb="83">
      <t>シンセイシャ</t>
    </rPh>
    <rPh sb="83" eb="84">
      <t>ゲン</t>
    </rPh>
    <phoneticPr fontId="1"/>
  </si>
  <si>
    <t>申請年月日：</t>
    <rPh sb="0" eb="2">
      <t>シンセイ</t>
    </rPh>
    <rPh sb="2" eb="5">
      <t>ネンガッピ</t>
    </rPh>
    <phoneticPr fontId="1"/>
  </si>
  <si>
    <t>申請者氏名:</t>
    <rPh sb="0" eb="3">
      <t>シンセイシャ</t>
    </rPh>
    <rPh sb="3" eb="5">
      <t>シメイ</t>
    </rPh>
    <phoneticPr fontId="1"/>
  </si>
  <si>
    <t>氏フリガナ</t>
    <rPh sb="0" eb="1">
      <t>シ</t>
    </rPh>
    <phoneticPr fontId="1"/>
  </si>
  <si>
    <t>名フリガナ</t>
    <rPh sb="0" eb="1">
      <t>ナ</t>
    </rPh>
    <phoneticPr fontId="1"/>
  </si>
  <si>
    <t>専門分野１</t>
    <rPh sb="0" eb="2">
      <t>センモン</t>
    </rPh>
    <rPh sb="2" eb="4">
      <t>ブンヤ</t>
    </rPh>
    <phoneticPr fontId="1"/>
  </si>
  <si>
    <t>専門分野２</t>
    <rPh sb="0" eb="2">
      <t>センモン</t>
    </rPh>
    <rPh sb="2" eb="4">
      <t>ブンヤ</t>
    </rPh>
    <phoneticPr fontId="1"/>
  </si>
  <si>
    <t>会社名</t>
    <rPh sb="0" eb="3">
      <t>カイシャメイ</t>
    </rPh>
    <phoneticPr fontId="1"/>
  </si>
  <si>
    <t>登録区分</t>
    <rPh sb="0" eb="2">
      <t>トウロク</t>
    </rPh>
    <rPh sb="2" eb="4">
      <t>クブン</t>
    </rPh>
    <phoneticPr fontId="1"/>
  </si>
  <si>
    <t>登録番号</t>
    <rPh sb="0" eb="2">
      <t>トウロク</t>
    </rPh>
    <rPh sb="2" eb="4">
      <t>バンゴウ</t>
    </rPh>
    <phoneticPr fontId="1"/>
  </si>
  <si>
    <t>合格番号</t>
    <rPh sb="0" eb="2">
      <t>ゴウカク</t>
    </rPh>
    <rPh sb="2" eb="4">
      <t>バンゴウ</t>
    </rPh>
    <phoneticPr fontId="1"/>
  </si>
  <si>
    <t>合格年月日</t>
    <rPh sb="0" eb="2">
      <t>ゴウカク</t>
    </rPh>
    <rPh sb="2" eb="5">
      <t>ネンガッピ</t>
    </rPh>
    <phoneticPr fontId="1"/>
  </si>
  <si>
    <t>有効期限</t>
    <rPh sb="0" eb="2">
      <t>ユウコウ</t>
    </rPh>
    <rPh sb="2" eb="4">
      <t>キゲン</t>
    </rPh>
    <phoneticPr fontId="1"/>
  </si>
  <si>
    <t>氏名</t>
    <rPh sb="0" eb="2">
      <t>シメイ</t>
    </rPh>
    <phoneticPr fontId="1"/>
  </si>
  <si>
    <t>細分類１</t>
    <rPh sb="0" eb="3">
      <t>サイブンルイ</t>
    </rPh>
    <phoneticPr fontId="1"/>
  </si>
  <si>
    <t>細分類２</t>
    <rPh sb="0" eb="3">
      <t>サイブンルイ</t>
    </rPh>
    <phoneticPr fontId="1"/>
  </si>
  <si>
    <t>郵便番号</t>
    <rPh sb="0" eb="4">
      <t>ユウビンバンゴウ</t>
    </rPh>
    <phoneticPr fontId="1"/>
  </si>
  <si>
    <t>公開用</t>
    <rPh sb="0" eb="2">
      <t>コウカイ</t>
    </rPh>
    <rPh sb="2" eb="3">
      <t>ヨウ</t>
    </rPh>
    <phoneticPr fontId="1"/>
  </si>
  <si>
    <t>受験番号</t>
    <rPh sb="0" eb="2">
      <t>ジュケン</t>
    </rPh>
    <rPh sb="2" eb="4">
      <t>バンゴウ</t>
    </rPh>
    <phoneticPr fontId="1"/>
  </si>
  <si>
    <t>認定都市プランナー</t>
  </si>
  <si>
    <t>　</t>
    <phoneticPr fontId="1"/>
  </si>
  <si>
    <t>専門分野</t>
    <phoneticPr fontId="1"/>
  </si>
  <si>
    <t>細分類</t>
    <phoneticPr fontId="1"/>
  </si>
  <si>
    <t>電子メールアドレス</t>
    <rPh sb="0" eb="2">
      <t>デンシ</t>
    </rPh>
    <phoneticPr fontId="1"/>
  </si>
  <si>
    <t>専門分野名</t>
    <phoneticPr fontId="1"/>
  </si>
  <si>
    <t>業務名</t>
    <phoneticPr fontId="1"/>
  </si>
  <si>
    <t>発注者</t>
    <phoneticPr fontId="1"/>
  </si>
  <si>
    <t>受託期間</t>
    <phoneticPr fontId="1"/>
  </si>
  <si>
    <t>開始日</t>
    <rPh sb="0" eb="3">
      <t>カイシビ</t>
    </rPh>
    <phoneticPr fontId="1"/>
  </si>
  <si>
    <t>～</t>
    <phoneticPr fontId="1"/>
  </si>
  <si>
    <t>完了日</t>
    <rPh sb="0" eb="3">
      <t>カンリョウビ</t>
    </rPh>
    <phoneticPr fontId="1"/>
  </si>
  <si>
    <t>業務概要
(150字以内)</t>
    <rPh sb="9" eb="10">
      <t>ジ</t>
    </rPh>
    <rPh sb="10" eb="12">
      <t>イナイ</t>
    </rPh>
    <phoneticPr fontId="1"/>
  </si>
  <si>
    <t>専門分野</t>
    <rPh sb="0" eb="4">
      <t>センモンブンヤ</t>
    </rPh>
    <phoneticPr fontId="1"/>
  </si>
  <si>
    <t>　</t>
    <phoneticPr fontId="1"/>
  </si>
  <si>
    <t>認定都市プランナー　登録簿</t>
    <rPh sb="10" eb="13">
      <t>トウロクボ</t>
    </rPh>
    <phoneticPr fontId="1"/>
  </si>
  <si>
    <t>専門分野に関する実務実績５件</t>
    <rPh sb="0" eb="2">
      <t>センモン</t>
    </rPh>
    <rPh sb="2" eb="4">
      <t>ブンヤ</t>
    </rPh>
    <rPh sb="5" eb="6">
      <t>カン</t>
    </rPh>
    <rPh sb="8" eb="10">
      <t>ジツム</t>
    </rPh>
    <rPh sb="10" eb="12">
      <t>ジッセキ</t>
    </rPh>
    <rPh sb="13" eb="14">
      <t>ケン</t>
    </rPh>
    <phoneticPr fontId="1"/>
  </si>
  <si>
    <t>専門分野に関する業務実績－１</t>
    <rPh sb="8" eb="10">
      <t>ギョウム</t>
    </rPh>
    <rPh sb="10" eb="12">
      <t>ジッセキ</t>
    </rPh>
    <phoneticPr fontId="1"/>
  </si>
  <si>
    <t>専門分野に関する業務実績－２</t>
    <rPh sb="8" eb="10">
      <t>ギョウム</t>
    </rPh>
    <rPh sb="10" eb="12">
      <t>ジッセキ</t>
    </rPh>
    <phoneticPr fontId="1"/>
  </si>
  <si>
    <t>専門分野に関する業務実績－３</t>
    <rPh sb="8" eb="10">
      <t>ギョウム</t>
    </rPh>
    <rPh sb="10" eb="12">
      <t>ジッセキ</t>
    </rPh>
    <phoneticPr fontId="1"/>
  </si>
  <si>
    <t>専門分野に関する業務実績－４</t>
    <rPh sb="8" eb="10">
      <t>ギョウム</t>
    </rPh>
    <rPh sb="10" eb="12">
      <t>ジッセキ</t>
    </rPh>
    <phoneticPr fontId="1"/>
  </si>
  <si>
    <t>専門分野に関する業務実績－５</t>
    <rPh sb="8" eb="10">
      <t>ギョウム</t>
    </rPh>
    <rPh sb="10" eb="12">
      <t>ジッセキ</t>
    </rPh>
    <phoneticPr fontId="1"/>
  </si>
  <si>
    <t>都市計画全般に係る業務実績３件</t>
    <rPh sb="0" eb="2">
      <t>トシ</t>
    </rPh>
    <rPh sb="2" eb="4">
      <t>ケイカク</t>
    </rPh>
    <rPh sb="4" eb="6">
      <t>ゼンパン</t>
    </rPh>
    <rPh sb="7" eb="8">
      <t>カカ</t>
    </rPh>
    <rPh sb="9" eb="11">
      <t>ギョウム</t>
    </rPh>
    <rPh sb="11" eb="13">
      <t>ジッセキ</t>
    </rPh>
    <rPh sb="14" eb="15">
      <t>ケン</t>
    </rPh>
    <phoneticPr fontId="1"/>
  </si>
  <si>
    <t>都市計画全般に係る業務実績－１</t>
    <rPh sb="0" eb="4">
      <t>トシケイカク</t>
    </rPh>
    <rPh sb="4" eb="6">
      <t>ゼンパン</t>
    </rPh>
    <rPh sb="7" eb="8">
      <t>カカワ</t>
    </rPh>
    <rPh sb="9" eb="13">
      <t>ギョウムジッセキ</t>
    </rPh>
    <phoneticPr fontId="1"/>
  </si>
  <si>
    <t>都市計画全般に係る業務実績－２</t>
    <rPh sb="0" eb="4">
      <t>トシケイカク</t>
    </rPh>
    <rPh sb="4" eb="6">
      <t>ゼンパン</t>
    </rPh>
    <rPh sb="7" eb="8">
      <t>カカワ</t>
    </rPh>
    <rPh sb="9" eb="13">
      <t>ギョウムジッセキ</t>
    </rPh>
    <phoneticPr fontId="1"/>
  </si>
  <si>
    <t>都市計画全般に係る業務実績－３</t>
    <rPh sb="0" eb="4">
      <t>トシケイカク</t>
    </rPh>
    <rPh sb="4" eb="6">
      <t>ゼンパン</t>
    </rPh>
    <rPh sb="7" eb="8">
      <t>カカワ</t>
    </rPh>
    <rPh sb="9" eb="13">
      <t>ギョウムジッセキ</t>
    </rPh>
    <phoneticPr fontId="1"/>
  </si>
  <si>
    <t>専門分野に関する実務実績-2</t>
    <phoneticPr fontId="1"/>
  </si>
  <si>
    <t>専門分野に関する実務実績-4</t>
    <phoneticPr fontId="1"/>
  </si>
  <si>
    <t>専門分野に関する実務実績-5</t>
    <phoneticPr fontId="1"/>
  </si>
  <si>
    <t>専門分野に関する実務実績-1</t>
    <phoneticPr fontId="1"/>
  </si>
  <si>
    <t>専門分野　業務名1</t>
    <rPh sb="5" eb="8">
      <t>ギョウムメイ</t>
    </rPh>
    <phoneticPr fontId="1"/>
  </si>
  <si>
    <t>専門分野　発注者1</t>
    <rPh sb="5" eb="8">
      <t>ハッチュウシャ</t>
    </rPh>
    <phoneticPr fontId="1"/>
  </si>
  <si>
    <t>専門分野　受託期間（開始）1</t>
    <rPh sb="5" eb="7">
      <t>ジュタク</t>
    </rPh>
    <rPh sb="7" eb="9">
      <t>キカン</t>
    </rPh>
    <rPh sb="10" eb="12">
      <t>カイシ</t>
    </rPh>
    <phoneticPr fontId="1"/>
  </si>
  <si>
    <t>専門分野　受託期間（終了）1</t>
    <rPh sb="5" eb="7">
      <t>ジュタク</t>
    </rPh>
    <rPh sb="7" eb="9">
      <t>キカン</t>
    </rPh>
    <rPh sb="10" eb="12">
      <t>シュウリョウ</t>
    </rPh>
    <phoneticPr fontId="1"/>
  </si>
  <si>
    <t>専門分野　業務概要1</t>
    <rPh sb="5" eb="7">
      <t>ギョウム</t>
    </rPh>
    <rPh sb="7" eb="9">
      <t>ガイヨウ</t>
    </rPh>
    <phoneticPr fontId="1"/>
  </si>
  <si>
    <t>専門分野　業務名2</t>
    <rPh sb="5" eb="8">
      <t>ギョウムメイ</t>
    </rPh>
    <phoneticPr fontId="1"/>
  </si>
  <si>
    <t>専門分野　発注者2</t>
    <rPh sb="5" eb="8">
      <t>ハッチュウシャ</t>
    </rPh>
    <phoneticPr fontId="1"/>
  </si>
  <si>
    <t>専門分野　受託期間（開始）2</t>
    <rPh sb="5" eb="7">
      <t>ジュタク</t>
    </rPh>
    <rPh sb="7" eb="9">
      <t>キカン</t>
    </rPh>
    <rPh sb="10" eb="12">
      <t>カイシ</t>
    </rPh>
    <phoneticPr fontId="1"/>
  </si>
  <si>
    <t>専門分野　受託期間（終了）2</t>
    <rPh sb="5" eb="7">
      <t>ジュタク</t>
    </rPh>
    <rPh sb="7" eb="9">
      <t>キカン</t>
    </rPh>
    <rPh sb="10" eb="12">
      <t>シュウリョウ</t>
    </rPh>
    <phoneticPr fontId="1"/>
  </si>
  <si>
    <t>専門分野　業務概要2</t>
    <rPh sb="5" eb="7">
      <t>ギョウム</t>
    </rPh>
    <rPh sb="7" eb="9">
      <t>ガイヨウ</t>
    </rPh>
    <phoneticPr fontId="1"/>
  </si>
  <si>
    <t>専門分野　業務名3</t>
    <rPh sb="5" eb="8">
      <t>ギョウムメイ</t>
    </rPh>
    <phoneticPr fontId="1"/>
  </si>
  <si>
    <t>専門分野　発注者3</t>
    <rPh sb="5" eb="8">
      <t>ハッチュウシャ</t>
    </rPh>
    <phoneticPr fontId="1"/>
  </si>
  <si>
    <t>専門分野　受託期間（開始）3</t>
    <rPh sb="5" eb="7">
      <t>ジュタク</t>
    </rPh>
    <rPh sb="7" eb="9">
      <t>キカン</t>
    </rPh>
    <rPh sb="10" eb="12">
      <t>カイシ</t>
    </rPh>
    <phoneticPr fontId="1"/>
  </si>
  <si>
    <t>専門分野　受託期間（終了）3</t>
    <rPh sb="5" eb="7">
      <t>ジュタク</t>
    </rPh>
    <rPh sb="7" eb="9">
      <t>キカン</t>
    </rPh>
    <rPh sb="10" eb="12">
      <t>シュウリョウ</t>
    </rPh>
    <phoneticPr fontId="1"/>
  </si>
  <si>
    <t>専門分野　業務概要3</t>
    <rPh sb="5" eb="7">
      <t>ギョウム</t>
    </rPh>
    <rPh sb="7" eb="9">
      <t>ガイヨウ</t>
    </rPh>
    <phoneticPr fontId="1"/>
  </si>
  <si>
    <t>専門分野　業務名4</t>
    <rPh sb="5" eb="8">
      <t>ギョウムメイ</t>
    </rPh>
    <phoneticPr fontId="1"/>
  </si>
  <si>
    <t>専門分野　発注者4</t>
    <rPh sb="5" eb="8">
      <t>ハッチュウシャ</t>
    </rPh>
    <phoneticPr fontId="1"/>
  </si>
  <si>
    <t>専門分野　受託期間（開始）4</t>
    <rPh sb="5" eb="7">
      <t>ジュタク</t>
    </rPh>
    <rPh sb="7" eb="9">
      <t>キカン</t>
    </rPh>
    <rPh sb="10" eb="12">
      <t>カイシ</t>
    </rPh>
    <phoneticPr fontId="1"/>
  </si>
  <si>
    <t>専門分野　受託期間（終了）4</t>
    <rPh sb="5" eb="7">
      <t>ジュタク</t>
    </rPh>
    <rPh sb="7" eb="9">
      <t>キカン</t>
    </rPh>
    <rPh sb="10" eb="12">
      <t>シュウリョウ</t>
    </rPh>
    <phoneticPr fontId="1"/>
  </si>
  <si>
    <t>専門分野　業務概要4</t>
    <rPh sb="5" eb="7">
      <t>ギョウム</t>
    </rPh>
    <rPh sb="7" eb="9">
      <t>ガイヨウ</t>
    </rPh>
    <phoneticPr fontId="1"/>
  </si>
  <si>
    <t>専門分野　業務名5</t>
    <rPh sb="5" eb="8">
      <t>ギョウムメイ</t>
    </rPh>
    <phoneticPr fontId="1"/>
  </si>
  <si>
    <t>専門分野　発注者5</t>
    <rPh sb="5" eb="8">
      <t>ハッチュウシャ</t>
    </rPh>
    <phoneticPr fontId="1"/>
  </si>
  <si>
    <t>専門分野　受託期間（開始）5</t>
    <rPh sb="5" eb="7">
      <t>ジュタク</t>
    </rPh>
    <rPh sb="7" eb="9">
      <t>キカン</t>
    </rPh>
    <rPh sb="10" eb="12">
      <t>カイシ</t>
    </rPh>
    <phoneticPr fontId="1"/>
  </si>
  <si>
    <t>専門分野　受託期間（終了）5</t>
    <rPh sb="5" eb="7">
      <t>ジュタク</t>
    </rPh>
    <rPh sb="7" eb="9">
      <t>キカン</t>
    </rPh>
    <rPh sb="10" eb="12">
      <t>シュウリョウ</t>
    </rPh>
    <phoneticPr fontId="1"/>
  </si>
  <si>
    <t>専門分野　業務概要5</t>
    <rPh sb="5" eb="7">
      <t>ギョウム</t>
    </rPh>
    <rPh sb="7" eb="9">
      <t>ガイヨウ</t>
    </rPh>
    <phoneticPr fontId="1"/>
  </si>
  <si>
    <t>都市計画全般　業務名1</t>
    <rPh sb="7" eb="10">
      <t>ギョウムメイ</t>
    </rPh>
    <phoneticPr fontId="1"/>
  </si>
  <si>
    <t>都市計画全般　発注者1</t>
    <rPh sb="7" eb="10">
      <t>ハッチュウシャ</t>
    </rPh>
    <phoneticPr fontId="1"/>
  </si>
  <si>
    <t>都市計画全般　受託期間（開始）1</t>
    <rPh sb="7" eb="9">
      <t>ジュタク</t>
    </rPh>
    <rPh sb="9" eb="11">
      <t>キカン</t>
    </rPh>
    <rPh sb="12" eb="14">
      <t>カイシ</t>
    </rPh>
    <phoneticPr fontId="1"/>
  </si>
  <si>
    <t>都市計画全般　受託期間（終了）1</t>
    <rPh sb="7" eb="9">
      <t>ジュタク</t>
    </rPh>
    <rPh sb="9" eb="11">
      <t>キカン</t>
    </rPh>
    <rPh sb="12" eb="14">
      <t>シュウリョウ</t>
    </rPh>
    <phoneticPr fontId="1"/>
  </si>
  <si>
    <t>都市計画全般　業務概要1</t>
    <rPh sb="7" eb="9">
      <t>ギョウム</t>
    </rPh>
    <rPh sb="9" eb="11">
      <t>ガイヨウ</t>
    </rPh>
    <phoneticPr fontId="1"/>
  </si>
  <si>
    <t>都市計画全般　業務名2</t>
    <rPh sb="7" eb="10">
      <t>ギョウムメイ</t>
    </rPh>
    <phoneticPr fontId="1"/>
  </si>
  <si>
    <t>都市計画全般　発注者2</t>
    <rPh sb="7" eb="10">
      <t>ハッチュウシャ</t>
    </rPh>
    <phoneticPr fontId="1"/>
  </si>
  <si>
    <t>都市計画全般　受託期間（開始）2</t>
    <rPh sb="7" eb="9">
      <t>ジュタク</t>
    </rPh>
    <rPh sb="9" eb="11">
      <t>キカン</t>
    </rPh>
    <rPh sb="12" eb="14">
      <t>カイシ</t>
    </rPh>
    <phoneticPr fontId="1"/>
  </si>
  <si>
    <t>都市計画全般　受託期間（終了）2</t>
    <rPh sb="7" eb="9">
      <t>ジュタク</t>
    </rPh>
    <rPh sb="9" eb="11">
      <t>キカン</t>
    </rPh>
    <rPh sb="12" eb="14">
      <t>シュウリョウ</t>
    </rPh>
    <phoneticPr fontId="1"/>
  </si>
  <si>
    <t>都市計画全般　業務概要2</t>
    <rPh sb="7" eb="9">
      <t>ギョウム</t>
    </rPh>
    <rPh sb="9" eb="11">
      <t>ガイヨウ</t>
    </rPh>
    <phoneticPr fontId="1"/>
  </si>
  <si>
    <t>都市計画全般　業務名3</t>
    <rPh sb="7" eb="10">
      <t>ギョウムメイ</t>
    </rPh>
    <phoneticPr fontId="1"/>
  </si>
  <si>
    <t>都市計画全般　発注者3</t>
    <rPh sb="7" eb="10">
      <t>ハッチュウシャ</t>
    </rPh>
    <phoneticPr fontId="1"/>
  </si>
  <si>
    <t>都市計画全般　受託期間（開始）3</t>
    <rPh sb="7" eb="9">
      <t>ジュタク</t>
    </rPh>
    <rPh sb="9" eb="11">
      <t>キカン</t>
    </rPh>
    <rPh sb="12" eb="14">
      <t>カイシ</t>
    </rPh>
    <phoneticPr fontId="1"/>
  </si>
  <si>
    <t>都市計画全般　受託期間（終了）3</t>
    <rPh sb="7" eb="9">
      <t>ジュタク</t>
    </rPh>
    <rPh sb="9" eb="11">
      <t>キカン</t>
    </rPh>
    <rPh sb="12" eb="14">
      <t>シュウリョウ</t>
    </rPh>
    <phoneticPr fontId="1"/>
  </si>
  <si>
    <t>都市計画全般　業務概要3</t>
    <rPh sb="7" eb="9">
      <t>ギョウム</t>
    </rPh>
    <rPh sb="9" eb="11">
      <t>ガイヨウ</t>
    </rPh>
    <phoneticPr fontId="1"/>
  </si>
  <si>
    <t>都道府県</t>
    <phoneticPr fontId="1"/>
  </si>
  <si>
    <t>基本情報</t>
    <rPh sb="0" eb="2">
      <t>キホン</t>
    </rPh>
    <rPh sb="2" eb="4">
      <t>ジョウホウ</t>
    </rPh>
    <phoneticPr fontId="1"/>
  </si>
  <si>
    <t>所在地（都道府県以下）</t>
    <rPh sb="0" eb="3">
      <t>ショザイチ</t>
    </rPh>
    <rPh sb="4" eb="8">
      <t>トドウフケン</t>
    </rPh>
    <rPh sb="8" eb="10">
      <t>イカ</t>
    </rPh>
    <phoneticPr fontId="1"/>
  </si>
  <si>
    <t>申請者氏名</t>
    <rPh sb="0" eb="3">
      <t>シンセイシャ</t>
    </rPh>
    <rPh sb="3" eb="5">
      <t>シメイ</t>
    </rPh>
    <phoneticPr fontId="1"/>
  </si>
  <si>
    <t>申請者フリガナ</t>
    <rPh sb="0" eb="3">
      <t>シンセイシャ</t>
    </rPh>
    <phoneticPr fontId="1"/>
  </si>
  <si>
    <t>勤務する会社等
又は
個人事務所</t>
    <phoneticPr fontId="1"/>
  </si>
  <si>
    <t>勤務する
会社等 又は
個人事務所</t>
    <rPh sb="0" eb="2">
      <t>キンム</t>
    </rPh>
    <rPh sb="5" eb="8">
      <t>カイシャナド</t>
    </rPh>
    <rPh sb="9" eb="10">
      <t>マタ</t>
    </rPh>
    <rPh sb="12" eb="14">
      <t>コジン</t>
    </rPh>
    <rPh sb="14" eb="16">
      <t>ジム</t>
    </rPh>
    <rPh sb="16" eb="17">
      <t>ショ</t>
    </rPh>
    <phoneticPr fontId="1"/>
  </si>
  <si>
    <t>　</t>
    <phoneticPr fontId="1"/>
  </si>
  <si>
    <t>都市計画全般に係る業務実績３件</t>
    <phoneticPr fontId="1"/>
  </si>
  <si>
    <t>専門分野に関する実務実績-3</t>
    <phoneticPr fontId="1"/>
  </si>
  <si>
    <t>都市計画全般に係る業務実績-1</t>
    <phoneticPr fontId="1"/>
  </si>
  <si>
    <t>都市計画全般に係る業務実績-2</t>
    <phoneticPr fontId="1"/>
  </si>
  <si>
    <t>都市計画全般に係る業務実績-3</t>
    <phoneticPr fontId="1"/>
  </si>
  <si>
    <t>メールアドレス</t>
    <phoneticPr fontId="1"/>
  </si>
  <si>
    <t>※薄緑に塗りつぶされたセルのみ記入してください。集計に使用しますので、行や列を移動・増減しないでください。</t>
    <rPh sb="1" eb="2">
      <t>ウス</t>
    </rPh>
    <rPh sb="2" eb="3">
      <t>ミドリ</t>
    </rPh>
    <rPh sb="4" eb="5">
      <t>ヌ</t>
    </rPh>
    <rPh sb="15" eb="17">
      <t>キニュウ</t>
    </rPh>
    <rPh sb="24" eb="26">
      <t>シュウケイ</t>
    </rPh>
    <rPh sb="27" eb="29">
      <t>シヨウ</t>
    </rPh>
    <rPh sb="35" eb="36">
      <t>ギョウ</t>
    </rPh>
    <rPh sb="37" eb="38">
      <t>レツ</t>
    </rPh>
    <rPh sb="39" eb="41">
      <t>イドウ</t>
    </rPh>
    <rPh sb="42" eb="44">
      <t>ゾウゲン</t>
    </rPh>
    <phoneticPr fontId="1"/>
  </si>
  <si>
    <t>専門分野</t>
    <rPh sb="0" eb="2">
      <t>センモン</t>
    </rPh>
    <rPh sb="2" eb="4">
      <t>ブンヤ</t>
    </rPh>
    <phoneticPr fontId="1"/>
  </si>
  <si>
    <t>細分類</t>
    <rPh sb="0" eb="3">
      <t>サイブンルイ</t>
    </rPh>
    <phoneticPr fontId="1"/>
  </si>
  <si>
    <t>a</t>
    <phoneticPr fontId="1"/>
  </si>
  <si>
    <t>区分</t>
    <rPh sb="0" eb="2">
      <t>クブン</t>
    </rPh>
    <phoneticPr fontId="1"/>
  </si>
  <si>
    <t>フリガナ</t>
  </si>
  <si>
    <t>性別</t>
    <rPh sb="0" eb="2">
      <t>セイベツ</t>
    </rPh>
    <phoneticPr fontId="1"/>
  </si>
  <si>
    <t>生年月日</t>
    <rPh sb="0" eb="2">
      <t>セイネン</t>
    </rPh>
    <rPh sb="2" eb="4">
      <t>ガッピ</t>
    </rPh>
    <phoneticPr fontId="1"/>
  </si>
  <si>
    <t>申請者〒</t>
    <rPh sb="0" eb="3">
      <t>シンセイシャ</t>
    </rPh>
    <phoneticPr fontId="1"/>
  </si>
  <si>
    <t>申請者住所</t>
    <rPh sb="0" eb="3">
      <t>シンセイシャ</t>
    </rPh>
    <rPh sb="3" eb="5">
      <t>ジュウショ</t>
    </rPh>
    <phoneticPr fontId="1"/>
  </si>
  <si>
    <t>住まい・コミュニティデザイン</t>
    <rPh sb="0" eb="1">
      <t>ス</t>
    </rPh>
    <phoneticPr fontId="1"/>
  </si>
  <si>
    <t>プロジェクトマネジメント・エリアマネジメント</t>
    <phoneticPr fontId="1"/>
  </si>
  <si>
    <t>都市計画全般　専門分野1</t>
    <rPh sb="7" eb="9">
      <t>センモン</t>
    </rPh>
    <rPh sb="9" eb="11">
      <t>ブンヤ</t>
    </rPh>
    <phoneticPr fontId="1"/>
  </si>
  <si>
    <t>都市計画全般　専門分野２</t>
    <rPh sb="7" eb="9">
      <t>センモン</t>
    </rPh>
    <rPh sb="9" eb="11">
      <t>ブンヤ</t>
    </rPh>
    <phoneticPr fontId="1"/>
  </si>
  <si>
    <t>都市計画全般　専門分野３</t>
    <rPh sb="7" eb="9">
      <t>センモン</t>
    </rPh>
    <rPh sb="9" eb="11">
      <t>ブンヤ</t>
    </rPh>
    <phoneticPr fontId="1"/>
  </si>
  <si>
    <t>認定都市プランナー　登録申請書</t>
    <rPh sb="0" eb="4">
      <t>ニンテイトシ</t>
    </rPh>
    <rPh sb="10" eb="12">
      <t>トウロク</t>
    </rPh>
    <rPh sb="12" eb="15">
      <t>シンセイショ</t>
    </rPh>
    <phoneticPr fontId="1"/>
  </si>
  <si>
    <t>登録番号</t>
  </si>
  <si>
    <t>更新回数（数値）</t>
  </si>
  <si>
    <t>一覧表示有無（有：1、無：0）</t>
  </si>
  <si>
    <t>内部注記（テキスト）</t>
  </si>
  <si>
    <t>登録区分</t>
  </si>
  <si>
    <t>氏名</t>
  </si>
  <si>
    <t>氏フリガナ</t>
  </si>
  <si>
    <t>名フリガナ</t>
  </si>
  <si>
    <t>合格番号</t>
  </si>
  <si>
    <t>有効期限</t>
  </si>
  <si>
    <t>専門分野</t>
  </si>
  <si>
    <t>細分類</t>
  </si>
  <si>
    <t>勤務先1</t>
  </si>
  <si>
    <t>郵便番号</t>
  </si>
  <si>
    <t>都道府県</t>
  </si>
  <si>
    <t>住所</t>
  </si>
  <si>
    <t>電話番号</t>
  </si>
  <si>
    <t>メールアドレス</t>
  </si>
  <si>
    <t>勤務先2</t>
  </si>
  <si>
    <t>専門分野マスター１</t>
  </si>
  <si>
    <t>専門分野マスター２</t>
  </si>
  <si>
    <t>専門分野マスター３</t>
  </si>
  <si>
    <t>専門分野マスター４</t>
  </si>
  <si>
    <t>専門分野マスター５</t>
  </si>
  <si>
    <t>専門分野マスター６</t>
  </si>
  <si>
    <t>専門分野マスター７</t>
  </si>
  <si>
    <t>専門分野マスター８</t>
  </si>
  <si>
    <t>専門分野マスター９</t>
  </si>
  <si>
    <t>専門分野マスター１０</t>
  </si>
  <si>
    <t>専門分野マスター１１</t>
  </si>
  <si>
    <t>専門分野マスター１２</t>
  </si>
  <si>
    <t>専門分野マスター１３</t>
  </si>
  <si>
    <t>専門分野マスター１４</t>
  </si>
  <si>
    <t>専門分野マスター１５</t>
  </si>
  <si>
    <t>主な業務実績1</t>
  </si>
  <si>
    <t>主な業務実績1専門分野名</t>
  </si>
  <si>
    <t>主な業務実績1 発注者</t>
  </si>
  <si>
    <t>主な業務実績1 受託期間（開始）</t>
  </si>
  <si>
    <t>主な業務実績1 受託期間（終了）</t>
  </si>
  <si>
    <t>主な業務実績1 業務概要</t>
  </si>
  <si>
    <t>主な業務実績2</t>
  </si>
  <si>
    <t>主な業務実績2専門分野名</t>
  </si>
  <si>
    <t>主な業務実績2 発注者</t>
  </si>
  <si>
    <t>主な業務実績2 受託期間（開始）</t>
  </si>
  <si>
    <t>主な業務実績2 受託期間（終了）</t>
  </si>
  <si>
    <t>主な業務実績2 業務概要</t>
  </si>
  <si>
    <t>主な業務実績3</t>
  </si>
  <si>
    <t>主な業務実績3専門分野名</t>
  </si>
  <si>
    <t>主な業務実績3 発注者</t>
  </si>
  <si>
    <t>主な業務実績3 受託期間（開始）</t>
  </si>
  <si>
    <t>主な業務実績3 受託期間（終了）</t>
  </si>
  <si>
    <t>主な業務実績3 業務概要</t>
  </si>
  <si>
    <t>主な業務実績4</t>
  </si>
  <si>
    <t>主な業務実績4専門分野名</t>
  </si>
  <si>
    <t>主な業務実績4 発注者</t>
  </si>
  <si>
    <t>主な業務実績4 受託期間（開始）</t>
  </si>
  <si>
    <t>主な業務実績4 受託期間（終了）</t>
  </si>
  <si>
    <t>主な業務実績4 業務概要</t>
  </si>
  <si>
    <t>主な業務実績5</t>
  </si>
  <si>
    <t>主な業務実績5専門分野名</t>
  </si>
  <si>
    <t>主な業務実績5 発注者</t>
  </si>
  <si>
    <t>主な業務実績5 受託期間（開始）</t>
  </si>
  <si>
    <t>主な業務実績5 受託期間（終了）</t>
  </si>
  <si>
    <t>主な業務実績5 業務概要</t>
  </si>
  <si>
    <t>専門分野1　業務名</t>
  </si>
  <si>
    <t>専門分野1　発注者</t>
  </si>
  <si>
    <t>専門分野1　受託期間（開始）</t>
  </si>
  <si>
    <t>専門分野1　受託期間（終了）</t>
  </si>
  <si>
    <t>専門分野1　業務概要</t>
  </si>
  <si>
    <t>専門分野2　業務名</t>
  </si>
  <si>
    <t>専門分野2　発注者</t>
  </si>
  <si>
    <t>専門分野2　受託期間（開始）</t>
  </si>
  <si>
    <t>専門分野2　受託期間（終了）</t>
  </si>
  <si>
    <t>専門分野2　業務概要</t>
  </si>
  <si>
    <t>専門分野3　業務名</t>
  </si>
  <si>
    <t>専門分野3　発注者</t>
  </si>
  <si>
    <t>専門分野3　受託期間（開始）</t>
  </si>
  <si>
    <t>専門分野3　受託期間（終了）</t>
  </si>
  <si>
    <t>専門分野3　業務概要</t>
  </si>
  <si>
    <t>専門分野4　業務名</t>
  </si>
  <si>
    <t>専門分野4　発注者</t>
  </si>
  <si>
    <t>専門分野4　受託期間（開始）</t>
  </si>
  <si>
    <t>専門分野4　受託期間（終了）</t>
  </si>
  <si>
    <t>専門分野4　業務概要</t>
  </si>
  <si>
    <t>専門分野5　業務名</t>
  </si>
  <si>
    <t>専門分野5　発注者</t>
  </si>
  <si>
    <t>専門分野5　受託期間（開始）</t>
  </si>
  <si>
    <t>専門分野5　受託期間（終了）</t>
  </si>
  <si>
    <t>専門分野5　業務概要</t>
  </si>
  <si>
    <t>備考1（テキスト）</t>
  </si>
  <si>
    <t>備考2（テキスト）</t>
  </si>
  <si>
    <t>備考3（テキスト）</t>
  </si>
  <si>
    <t>備考4（テキスト）</t>
  </si>
  <si>
    <t>備考5（テキスト）</t>
  </si>
  <si>
    <t>備考6（テキスト）</t>
  </si>
  <si>
    <t>備考7（テキスト）</t>
  </si>
  <si>
    <t>備考8（テキスト）</t>
  </si>
  <si>
    <t>備考9（テキスト）</t>
  </si>
  <si>
    <t>備考10（テキスト）</t>
  </si>
  <si>
    <t>会長　小出　和郎　殿</t>
    <rPh sb="9" eb="10">
      <t>トノ</t>
    </rPh>
    <phoneticPr fontId="1"/>
  </si>
  <si>
    <t>様式　９－１</t>
    <rPh sb="0" eb="2">
      <t>ヨウシキ</t>
    </rPh>
    <phoneticPr fontId="1"/>
  </si>
  <si>
    <t>様式　１０－１</t>
    <rPh sb="0" eb="2">
      <t>ヨウシキ</t>
    </rPh>
    <phoneticPr fontId="1"/>
  </si>
  <si>
    <t>様式　１０－２</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</si>
</sst>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lt;=999]&quot;〒&quot;000;[&lt;=9999]&quot;〒&quot;000\-00;&quot;〒&quot;000\-0000"/>
    <numFmt numFmtId="178" formatCode="[$-F800]dddd\,\ mmmm\ dd\,\ yyyy"/>
    <numFmt numFmtId="179" formatCode="[$-411]ggge&quot;年&quot;m&quot;月&quot;d&quot;日&quot;;@"/>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name val="ＭＳ 明朝"/>
      <family val="1"/>
      <charset val="128"/>
    </font>
    <font>
      <u/>
      <sz val="11"/>
      <color theme="10"/>
      <name val="ＭＳ Ｐゴシック"/>
      <family val="2"/>
      <charset val="128"/>
      <scheme val="minor"/>
    </font>
    <font>
      <sz val="12"/>
      <color theme="1"/>
      <name val="ＭＳ 明朝"/>
      <family val="1"/>
      <charset val="128"/>
    </font>
    <font>
      <sz val="10"/>
      <color theme="1"/>
      <name val="ＭＳ Ｐゴシック"/>
      <family val="3"/>
      <charset val="128"/>
      <scheme val="minor"/>
    </font>
    <font>
      <sz val="10"/>
      <color theme="1"/>
      <name val="ＭＳ 明朝"/>
      <family val="1"/>
      <charset val="128"/>
    </font>
    <font>
      <sz val="9"/>
      <color theme="1"/>
      <name val="ＭＳ Ｐゴシック"/>
      <family val="2"/>
      <charset val="128"/>
      <scheme val="minor"/>
    </font>
    <font>
      <sz val="11"/>
      <color theme="10"/>
      <name val="ＭＳ 明朝"/>
      <family val="1"/>
      <charset val="128"/>
    </font>
    <font>
      <b/>
      <sz val="16"/>
      <color rgb="FFFF0000"/>
      <name val="ＭＳ 明朝"/>
      <family val="1"/>
      <charset val="128"/>
    </font>
    <font>
      <sz val="9"/>
      <color theme="1"/>
      <name val="ＭＳ 明朝"/>
      <family val="1"/>
      <charset val="128"/>
    </font>
  </fonts>
  <fills count="14">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7"/>
        <bgColor indexed="64"/>
      </patternFill>
    </fill>
    <fill>
      <patternFill patternType="solid">
        <fgColor theme="1" tint="0.499984740745262"/>
        <bgColor indexed="64"/>
      </patternFill>
    </fill>
    <fill>
      <patternFill patternType="solid">
        <fgColor rgb="FFFFFF00"/>
        <bgColor rgb="FFFFFFFF"/>
      </patternFill>
    </fill>
    <fill>
      <patternFill patternType="solid">
        <fgColor rgb="FFF7CAAC"/>
        <bgColor rgb="FFFFFFFF"/>
      </patternFill>
    </fill>
    <fill>
      <patternFill patternType="solid">
        <fgColor rgb="FFA9CD90"/>
        <bgColor rgb="FFFFFFFF"/>
      </patternFill>
    </fill>
    <fill>
      <patternFill patternType="solid">
        <fgColor rgb="FFBDD6EE"/>
        <bgColor rgb="FFFFFFFF"/>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hair">
        <color rgb="FF000000"/>
      </left>
      <right style="hair">
        <color rgb="FF000000"/>
      </right>
      <top style="hair">
        <color rgb="FF000000"/>
      </top>
      <bottom style="hair">
        <color rgb="FF000000"/>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71">
    <xf numFmtId="0" fontId="0" fillId="0" borderId="0" xfId="0">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6" xfId="0" applyFont="1" applyBorder="1">
      <alignment vertical="center"/>
    </xf>
    <xf numFmtId="0" fontId="2" fillId="0" borderId="3" xfId="0" applyFont="1" applyBorder="1">
      <alignment vertical="center"/>
    </xf>
    <xf numFmtId="0" fontId="2" fillId="0" borderId="6" xfId="0" applyFont="1" applyBorder="1" applyAlignment="1">
      <alignment vertical="center" wrapText="1"/>
    </xf>
    <xf numFmtId="0" fontId="2" fillId="0" borderId="3" xfId="0" applyFont="1" applyBorder="1" applyAlignment="1">
      <alignment vertical="center" wrapText="1"/>
    </xf>
    <xf numFmtId="0" fontId="2" fillId="0" borderId="2" xfId="0" applyFont="1" applyBorder="1">
      <alignment vertical="center"/>
    </xf>
    <xf numFmtId="0" fontId="2" fillId="0" borderId="3" xfId="0" applyFont="1" applyBorder="1" applyAlignment="1">
      <alignment vertical="center" shrinkToFit="1"/>
    </xf>
    <xf numFmtId="0" fontId="2" fillId="0" borderId="0" xfId="0" applyFont="1" applyAlignment="1">
      <alignment vertical="top"/>
    </xf>
    <xf numFmtId="178" fontId="2" fillId="0" borderId="1" xfId="0" applyNumberFormat="1" applyFont="1" applyBorder="1">
      <alignment vertical="center"/>
    </xf>
    <xf numFmtId="176" fontId="2" fillId="2" borderId="7" xfId="0" applyNumberFormat="1" applyFont="1" applyFill="1" applyBorder="1" applyAlignment="1" applyProtection="1">
      <alignment horizontal="center" vertical="center" wrapText="1"/>
      <protection locked="0"/>
    </xf>
    <xf numFmtId="176" fontId="2" fillId="2" borderId="8"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0" fontId="2" fillId="2" borderId="1" xfId="0" applyFont="1" applyFill="1" applyBorder="1" applyProtection="1">
      <alignment vertical="center"/>
      <protection locked="0"/>
    </xf>
    <xf numFmtId="0" fontId="2" fillId="0" borderId="9" xfId="0" applyFont="1" applyBorder="1" applyAlignment="1">
      <alignment vertical="center" wrapText="1"/>
    </xf>
    <xf numFmtId="0" fontId="2" fillId="0" borderId="0" xfId="0" applyFont="1" applyAlignment="1">
      <alignment vertical="center" wrapText="1"/>
    </xf>
    <xf numFmtId="0" fontId="2" fillId="0" borderId="0" xfId="0" applyFont="1" applyAlignment="1" applyProtection="1">
      <alignment horizontal="right" vertical="center"/>
      <protection locked="0"/>
    </xf>
    <xf numFmtId="0" fontId="2" fillId="0" borderId="0" xfId="0" applyFont="1" applyAlignment="1">
      <alignment horizontal="right" vertical="center" wrapText="1"/>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2" borderId="13" xfId="0" applyFill="1" applyBorder="1">
      <alignment vertical="center"/>
    </xf>
    <xf numFmtId="0" fontId="0" fillId="5" borderId="4" xfId="0" applyFill="1" applyBorder="1">
      <alignment vertical="center"/>
    </xf>
    <xf numFmtId="0" fontId="0" fillId="5" borderId="13" xfId="0" applyFill="1" applyBorder="1">
      <alignment vertical="center"/>
    </xf>
    <xf numFmtId="0" fontId="0" fillId="5" borderId="5" xfId="0" applyFill="1" applyBorder="1">
      <alignment vertical="center"/>
    </xf>
    <xf numFmtId="0" fontId="0" fillId="6" borderId="4" xfId="0" applyFill="1" applyBorder="1">
      <alignment vertical="center"/>
    </xf>
    <xf numFmtId="0" fontId="0" fillId="6" borderId="13" xfId="0" applyFill="1" applyBorder="1">
      <alignment vertical="center"/>
    </xf>
    <xf numFmtId="0" fontId="0" fillId="6" borderId="5" xfId="0" applyFill="1" applyBorder="1">
      <alignment vertical="center"/>
    </xf>
    <xf numFmtId="0" fontId="0" fillId="0" borderId="4" xfId="0" applyBorder="1">
      <alignment vertical="center"/>
    </xf>
    <xf numFmtId="0" fontId="0" fillId="0" borderId="5" xfId="0" applyBorder="1">
      <alignment vertical="center"/>
    </xf>
    <xf numFmtId="0" fontId="0" fillId="0" borderId="13" xfId="0" applyBorder="1">
      <alignment vertical="center"/>
    </xf>
    <xf numFmtId="0" fontId="0" fillId="4" borderId="4" xfId="0" applyFill="1" applyBorder="1">
      <alignment vertical="center"/>
    </xf>
    <xf numFmtId="0" fontId="0" fillId="4" borderId="13" xfId="0" applyFill="1" applyBorder="1">
      <alignment vertical="center"/>
    </xf>
    <xf numFmtId="0" fontId="0" fillId="0" borderId="1" xfId="0" applyBorder="1">
      <alignment vertical="center"/>
    </xf>
    <xf numFmtId="0" fontId="0" fillId="4" borderId="1" xfId="0" applyFill="1" applyBorder="1">
      <alignment vertical="center"/>
    </xf>
    <xf numFmtId="0" fontId="0" fillId="7" borderId="12" xfId="0" applyFill="1" applyBorder="1">
      <alignment vertical="center"/>
    </xf>
    <xf numFmtId="0" fontId="0" fillId="7" borderId="18" xfId="0" applyFill="1" applyBorder="1">
      <alignment vertical="center"/>
    </xf>
    <xf numFmtId="0" fontId="0" fillId="7" borderId="19" xfId="0" applyFill="1" applyBorder="1">
      <alignment vertical="center"/>
    </xf>
    <xf numFmtId="58" fontId="0" fillId="0" borderId="1" xfId="0" applyNumberFormat="1" applyBorder="1">
      <alignment vertical="center"/>
    </xf>
    <xf numFmtId="177" fontId="0" fillId="0" borderId="13" xfId="0" applyNumberFormat="1" applyBorder="1">
      <alignment vertical="center"/>
    </xf>
    <xf numFmtId="179" fontId="0" fillId="0" borderId="13" xfId="0" applyNumberFormat="1" applyBorder="1">
      <alignment vertical="center"/>
    </xf>
    <xf numFmtId="0" fontId="7" fillId="0" borderId="0" xfId="0" applyFont="1">
      <alignment vertical="center"/>
    </xf>
    <xf numFmtId="0" fontId="7" fillId="0" borderId="0" xfId="0" applyFont="1" applyAlignment="1">
      <alignment horizontal="center" vertical="center"/>
    </xf>
    <xf numFmtId="0" fontId="5" fillId="0" borderId="0" xfId="0" applyFont="1">
      <alignment vertical="center"/>
    </xf>
    <xf numFmtId="176" fontId="7" fillId="0" borderId="0" xfId="0" applyNumberFormat="1" applyFont="1" applyAlignment="1">
      <alignment horizontal="right" vertical="center"/>
    </xf>
    <xf numFmtId="0" fontId="7" fillId="0" borderId="0" xfId="0" applyFont="1" applyAlignment="1">
      <alignment horizontal="right" vertical="center"/>
    </xf>
    <xf numFmtId="0" fontId="7" fillId="0" borderId="1" xfId="0" applyFont="1" applyBorder="1" applyAlignment="1">
      <alignment horizontal="right" vertical="center"/>
    </xf>
    <xf numFmtId="178" fontId="8" fillId="0" borderId="1" xfId="0" applyNumberFormat="1" applyFont="1" applyBorder="1">
      <alignment vertical="center"/>
    </xf>
    <xf numFmtId="58" fontId="7" fillId="0" borderId="1" xfId="0" applyNumberFormat="1" applyFont="1" applyBorder="1" applyAlignment="1">
      <alignment horizontal="right" vertical="center"/>
    </xf>
    <xf numFmtId="0" fontId="7" fillId="0" borderId="0" xfId="0" applyFont="1" applyAlignment="1">
      <alignment horizontal="left" vertical="center" wrapText="1"/>
    </xf>
    <xf numFmtId="0" fontId="7" fillId="0" borderId="17" xfId="0" applyFont="1" applyBorder="1" applyAlignment="1">
      <alignment horizontal="left" vertical="center"/>
    </xf>
    <xf numFmtId="14" fontId="7" fillId="0" borderId="17" xfId="0" applyNumberFormat="1" applyFont="1" applyBorder="1" applyAlignment="1">
      <alignment horizontal="left" vertical="center"/>
    </xf>
    <xf numFmtId="176" fontId="7" fillId="0" borderId="0" xfId="0" applyNumberFormat="1" applyFont="1">
      <alignment vertical="center"/>
    </xf>
    <xf numFmtId="0" fontId="7" fillId="0" borderId="1" xfId="0" applyFont="1" applyBorder="1">
      <alignment vertical="center"/>
    </xf>
    <xf numFmtId="0" fontId="7" fillId="0" borderId="6" xfId="0" applyFont="1" applyBorder="1" applyAlignment="1">
      <alignment horizontal="center" vertical="center" wrapText="1"/>
    </xf>
    <xf numFmtId="0" fontId="7" fillId="0" borderId="1" xfId="0" applyFont="1" applyBorder="1" applyAlignment="1">
      <alignment horizontal="left" vertical="center" wrapText="1"/>
    </xf>
    <xf numFmtId="0" fontId="7" fillId="0" borderId="0" xfId="0" applyFont="1" applyAlignment="1" applyProtection="1">
      <alignment horizontal="left" vertical="top" wrapText="1"/>
      <protection locked="0"/>
    </xf>
    <xf numFmtId="178" fontId="2" fillId="2" borderId="3" xfId="0" applyNumberFormat="1" applyFont="1" applyFill="1" applyBorder="1" applyProtection="1">
      <alignment vertical="center"/>
      <protection locked="0"/>
    </xf>
    <xf numFmtId="0" fontId="7" fillId="0" borderId="1" xfId="0" applyFont="1" applyBorder="1" applyAlignment="1">
      <alignment horizontal="right" vertical="center" shrinkToFit="1"/>
    </xf>
    <xf numFmtId="0" fontId="7" fillId="0" borderId="1" xfId="0" applyFont="1" applyBorder="1" applyAlignment="1">
      <alignment horizontal="center" vertical="center"/>
    </xf>
    <xf numFmtId="0" fontId="7" fillId="0" borderId="6" xfId="0" applyFont="1" applyBorder="1" applyAlignment="1">
      <alignment horizontal="left" vertical="center" wrapText="1"/>
    </xf>
    <xf numFmtId="0" fontId="7" fillId="0" borderId="3" xfId="0" applyFont="1" applyBorder="1" applyAlignment="1">
      <alignment horizontal="left" vertical="center" wrapText="1"/>
    </xf>
    <xf numFmtId="0" fontId="7" fillId="0" borderId="1" xfId="0" applyFont="1" applyBorder="1" applyAlignment="1">
      <alignment horizontal="left" vertical="center" shrinkToFit="1"/>
    </xf>
    <xf numFmtId="0" fontId="7" fillId="0" borderId="2" xfId="0" applyFont="1" applyBorder="1" applyAlignment="1">
      <alignment horizontal="left" vertical="center" wrapText="1"/>
    </xf>
    <xf numFmtId="0" fontId="7" fillId="0" borderId="2" xfId="0" applyFont="1" applyBorder="1" applyAlignment="1">
      <alignment horizontal="left" vertical="center"/>
    </xf>
    <xf numFmtId="0" fontId="7" fillId="0" borderId="3" xfId="0" applyFont="1" applyBorder="1" applyAlignment="1">
      <alignment horizontal="left" vertical="center" shrinkToFit="1"/>
    </xf>
    <xf numFmtId="0" fontId="10" fillId="0" borderId="0" xfId="0" applyFont="1">
      <alignment vertical="center"/>
    </xf>
    <xf numFmtId="0" fontId="8" fillId="5" borderId="1" xfId="0" applyFont="1" applyFill="1" applyBorder="1">
      <alignment vertical="center"/>
    </xf>
    <xf numFmtId="0" fontId="0" fillId="7" borderId="4" xfId="0" applyFill="1" applyBorder="1">
      <alignment vertical="center"/>
    </xf>
    <xf numFmtId="0" fontId="0" fillId="7" borderId="5" xfId="0" applyFill="1" applyBorder="1">
      <alignment vertical="center"/>
    </xf>
    <xf numFmtId="0" fontId="0" fillId="0" borderId="18" xfId="0" applyBorder="1">
      <alignment vertical="center"/>
    </xf>
    <xf numFmtId="0" fontId="0" fillId="0" borderId="19" xfId="0" applyBorder="1">
      <alignment vertical="center"/>
    </xf>
    <xf numFmtId="0" fontId="0" fillId="7" borderId="1" xfId="0" applyFill="1" applyBorder="1">
      <alignment vertical="center"/>
    </xf>
    <xf numFmtId="0" fontId="0" fillId="0" borderId="21" xfId="0" applyBorder="1">
      <alignment vertical="center"/>
    </xf>
    <xf numFmtId="0" fontId="0" fillId="0" borderId="20" xfId="0" applyBorder="1">
      <alignment vertical="center"/>
    </xf>
    <xf numFmtId="0" fontId="0" fillId="7" borderId="21" xfId="0" applyFill="1" applyBorder="1">
      <alignment vertical="center"/>
    </xf>
    <xf numFmtId="176" fontId="3" fillId="2" borderId="7" xfId="0" applyNumberFormat="1" applyFont="1" applyFill="1" applyBorder="1" applyAlignment="1">
      <alignment horizontal="center" vertical="center" wrapText="1"/>
    </xf>
    <xf numFmtId="176" fontId="3" fillId="2" borderId="8" xfId="0" applyNumberFormat="1" applyFont="1" applyFill="1" applyBorder="1" applyAlignment="1">
      <alignment horizontal="center" vertical="center" wrapText="1"/>
    </xf>
    <xf numFmtId="178" fontId="11" fillId="0" borderId="1" xfId="0" applyNumberFormat="1" applyFont="1" applyBorder="1">
      <alignment vertical="center"/>
    </xf>
    <xf numFmtId="0" fontId="0" fillId="6" borderId="0" xfId="0" applyFill="1">
      <alignment vertical="center"/>
    </xf>
    <xf numFmtId="0" fontId="0" fillId="0" borderId="12" xfId="0" applyBorder="1">
      <alignment vertical="center"/>
    </xf>
    <xf numFmtId="14" fontId="0" fillId="0" borderId="13" xfId="0" applyNumberFormat="1" applyBorder="1">
      <alignment vertical="center"/>
    </xf>
    <xf numFmtId="58" fontId="0" fillId="0" borderId="0" xfId="0" applyNumberFormat="1">
      <alignment vertical="center"/>
    </xf>
    <xf numFmtId="14" fontId="0" fillId="9" borderId="0" xfId="0" applyNumberFormat="1" applyFill="1">
      <alignment vertical="center"/>
    </xf>
    <xf numFmtId="14" fontId="0" fillId="0" borderId="0" xfId="0" applyNumberFormat="1">
      <alignment vertical="center"/>
    </xf>
    <xf numFmtId="177" fontId="0" fillId="0" borderId="0" xfId="0" applyNumberFormat="1">
      <alignment vertical="center"/>
    </xf>
    <xf numFmtId="179" fontId="0" fillId="0" borderId="0" xfId="0" applyNumberFormat="1">
      <alignment vertical="center"/>
    </xf>
    <xf numFmtId="0" fontId="0" fillId="0" borderId="1" xfId="0"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left" vertical="center" wrapText="1" shrinkToFit="1"/>
    </xf>
    <xf numFmtId="0" fontId="0" fillId="0" borderId="0" xfId="0" applyAlignment="1">
      <alignment vertical="center" wrapText="1"/>
    </xf>
    <xf numFmtId="14" fontId="0" fillId="0" borderId="1" xfId="0" applyNumberFormat="1" applyBorder="1">
      <alignment vertical="center"/>
    </xf>
    <xf numFmtId="0" fontId="0" fillId="8" borderId="1" xfId="0" applyFill="1" applyBorder="1">
      <alignment vertical="center"/>
    </xf>
    <xf numFmtId="177" fontId="2" fillId="0" borderId="1" xfId="0" applyNumberFormat="1" applyFont="1" applyBorder="1" applyAlignment="1" applyProtection="1">
      <alignment vertical="center" wrapText="1"/>
      <protection locked="0"/>
    </xf>
    <xf numFmtId="49" fontId="0" fillId="0" borderId="0" xfId="0" applyNumberFormat="1">
      <alignment vertical="center"/>
    </xf>
    <xf numFmtId="0" fontId="8" fillId="9" borderId="0" xfId="0" applyFont="1" applyFill="1">
      <alignment vertical="center"/>
    </xf>
    <xf numFmtId="177" fontId="2" fillId="0" borderId="0" xfId="0" applyNumberFormat="1" applyFont="1" applyAlignment="1" applyProtection="1">
      <alignment vertical="center" wrapText="1"/>
      <protection locked="0"/>
    </xf>
    <xf numFmtId="0" fontId="0" fillId="0" borderId="26" xfId="0" applyBorder="1" applyAlignment="1">
      <alignment vertical="center" wrapText="1"/>
    </xf>
    <xf numFmtId="0" fontId="0" fillId="10" borderId="26" xfId="0" applyFill="1" applyBorder="1" applyAlignment="1">
      <alignment vertical="center" wrapText="1"/>
    </xf>
    <xf numFmtId="0" fontId="0" fillId="11" borderId="26" xfId="0" applyFill="1" applyBorder="1" applyAlignment="1">
      <alignment vertical="center" wrapText="1"/>
    </xf>
    <xf numFmtId="0" fontId="0" fillId="12" borderId="26" xfId="0" applyFill="1" applyBorder="1" applyAlignment="1">
      <alignment vertical="center" wrapText="1"/>
    </xf>
    <xf numFmtId="0" fontId="0" fillId="13" borderId="26" xfId="0" applyFill="1" applyBorder="1" applyAlignment="1">
      <alignment vertical="center" wrapText="1"/>
    </xf>
    <xf numFmtId="0" fontId="6" fillId="0" borderId="0" xfId="0" applyFont="1">
      <alignment vertical="center"/>
    </xf>
    <xf numFmtId="0" fontId="2" fillId="3" borderId="0" xfId="0" applyFont="1" applyFill="1" applyAlignment="1" applyProtection="1">
      <alignment horizontal="left" vertical="center"/>
      <protection locked="0"/>
    </xf>
    <xf numFmtId="0" fontId="0" fillId="3" borderId="0" xfId="0" applyFill="1">
      <alignment vertical="center"/>
    </xf>
    <xf numFmtId="14" fontId="2" fillId="2" borderId="12" xfId="0" applyNumberFormat="1" applyFont="1" applyFill="1" applyBorder="1" applyAlignment="1">
      <alignment vertical="center" wrapText="1"/>
    </xf>
    <xf numFmtId="0" fontId="2" fillId="2" borderId="12" xfId="0" applyFont="1" applyFill="1" applyBorder="1" applyAlignment="1">
      <alignment vertical="center" wrapText="1"/>
    </xf>
    <xf numFmtId="176" fontId="2" fillId="0" borderId="1" xfId="0" applyNumberFormat="1" applyFont="1" applyBorder="1" applyAlignment="1" applyProtection="1">
      <alignment vertical="center" wrapText="1"/>
      <protection locked="0"/>
    </xf>
    <xf numFmtId="0" fontId="2" fillId="2" borderId="2" xfId="0" applyFont="1" applyFill="1" applyBorder="1" applyAlignment="1" applyProtection="1">
      <alignment vertical="center" wrapText="1"/>
      <protection locked="0"/>
    </xf>
    <xf numFmtId="0" fontId="2" fillId="2" borderId="2" xfId="0" applyFont="1" applyFill="1" applyBorder="1" applyProtection="1">
      <alignment vertical="center"/>
      <protection locked="0"/>
    </xf>
    <xf numFmtId="0" fontId="9" fillId="2" borderId="3" xfId="1" applyNumberFormat="1" applyFont="1" applyFill="1" applyBorder="1" applyAlignment="1" applyProtection="1">
      <alignment vertical="center" wrapText="1"/>
      <protection locked="0"/>
    </xf>
    <xf numFmtId="0" fontId="2" fillId="2" borderId="3" xfId="0" applyFont="1" applyFill="1" applyBorder="1" applyAlignment="1" applyProtection="1">
      <alignment vertical="center" wrapText="1"/>
      <protection locked="0"/>
    </xf>
    <xf numFmtId="0" fontId="2" fillId="0" borderId="1" xfId="0" applyFont="1" applyBorder="1" applyAlignment="1">
      <alignment vertical="center" wrapText="1"/>
    </xf>
    <xf numFmtId="176" fontId="2" fillId="2" borderId="6" xfId="0" applyNumberFormat="1" applyFont="1" applyFill="1" applyBorder="1" applyAlignment="1" applyProtection="1">
      <alignment vertical="center" wrapText="1"/>
      <protection locked="0"/>
    </xf>
    <xf numFmtId="0" fontId="2" fillId="0" borderId="1" xfId="0" applyFont="1" applyBorder="1">
      <alignment vertical="center"/>
    </xf>
    <xf numFmtId="176" fontId="2" fillId="2" borderId="3" xfId="0" applyNumberFormat="1" applyFont="1" applyFill="1" applyBorder="1" applyAlignment="1" applyProtection="1">
      <alignment vertical="center" wrapText="1"/>
      <protection locked="0"/>
    </xf>
    <xf numFmtId="177" fontId="2" fillId="2" borderId="6" xfId="0" applyNumberFormat="1" applyFont="1" applyFill="1" applyBorder="1" applyAlignment="1" applyProtection="1">
      <alignment horizontal="left" vertical="center" wrapText="1"/>
      <protection locked="0"/>
    </xf>
    <xf numFmtId="0" fontId="2" fillId="2" borderId="6" xfId="0" applyFont="1" applyFill="1" applyBorder="1" applyProtection="1">
      <alignment vertical="center"/>
      <protection locked="0"/>
    </xf>
    <xf numFmtId="0" fontId="2" fillId="2" borderId="10" xfId="0" applyFont="1" applyFill="1" applyBorder="1" applyAlignment="1" applyProtection="1">
      <alignment horizontal="left" vertical="center"/>
      <protection locked="0"/>
    </xf>
    <xf numFmtId="0" fontId="2" fillId="2" borderId="11" xfId="0" applyFont="1" applyFill="1" applyBorder="1" applyAlignment="1" applyProtection="1">
      <alignment horizontal="left" vertical="center"/>
      <protection locked="0"/>
    </xf>
    <xf numFmtId="0" fontId="2" fillId="2" borderId="13" xfId="0" applyFont="1" applyFill="1" applyBorder="1">
      <alignment vertical="center"/>
    </xf>
    <xf numFmtId="0" fontId="2" fillId="0" borderId="0" xfId="0" applyFont="1" applyAlignment="1">
      <alignment vertical="top" wrapText="1"/>
    </xf>
    <xf numFmtId="0" fontId="5" fillId="0" borderId="0" xfId="0" applyFont="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178" fontId="2" fillId="2" borderId="4" xfId="0" applyNumberFormat="1" applyFont="1" applyFill="1" applyBorder="1" applyAlignment="1" applyProtection="1">
      <alignment horizontal="center" vertical="center"/>
      <protection locked="0"/>
    </xf>
    <xf numFmtId="178" fontId="2" fillId="2" borderId="5" xfId="0" applyNumberFormat="1" applyFont="1" applyFill="1" applyBorder="1" applyAlignment="1" applyProtection="1">
      <alignment horizontal="center" vertical="center"/>
      <protection locked="0"/>
    </xf>
    <xf numFmtId="0" fontId="2" fillId="0" borderId="0" xfId="0" applyFont="1" applyAlignment="1">
      <alignment horizontal="center" vertical="center"/>
    </xf>
    <xf numFmtId="0" fontId="3" fillId="0" borderId="1" xfId="0" applyFont="1" applyBorder="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176" fontId="7" fillId="0" borderId="1" xfId="0" applyNumberFormat="1" applyFont="1" applyBorder="1" applyAlignment="1">
      <alignment horizontal="center" vertical="center"/>
    </xf>
    <xf numFmtId="177" fontId="2" fillId="0" borderId="22" xfId="0" applyNumberFormat="1" applyFont="1" applyBorder="1" applyAlignment="1">
      <alignment horizontal="left" vertical="center" wrapText="1"/>
    </xf>
    <xf numFmtId="177" fontId="2" fillId="0" borderId="23" xfId="0" applyNumberFormat="1" applyFont="1" applyBorder="1" applyAlignment="1">
      <alignment horizontal="lef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176" fontId="7" fillId="0" borderId="4" xfId="0" applyNumberFormat="1" applyFont="1" applyBorder="1">
      <alignment vertical="center"/>
    </xf>
    <xf numFmtId="176" fontId="7" fillId="0" borderId="5" xfId="0" applyNumberFormat="1" applyFont="1" applyBorder="1">
      <alignment vertical="center"/>
    </xf>
    <xf numFmtId="0" fontId="7" fillId="0" borderId="10" xfId="0" applyFont="1" applyBorder="1" applyAlignment="1">
      <alignment vertical="center" wrapText="1"/>
    </xf>
    <xf numFmtId="0" fontId="7" fillId="0" borderId="11" xfId="0" applyFont="1" applyBorder="1" applyAlignment="1">
      <alignment vertical="center" wrapText="1"/>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4" fillId="0" borderId="24" xfId="1" applyNumberFormat="1" applyFill="1" applyBorder="1" applyAlignment="1" applyProtection="1">
      <alignment horizontal="left" vertical="center" wrapText="1"/>
    </xf>
    <xf numFmtId="0" fontId="2" fillId="0" borderId="25" xfId="0" applyFont="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2" borderId="1" xfId="0" applyFont="1" applyFill="1" applyBorder="1" applyAlignment="1">
      <alignment horizontal="left" vertical="top" wrapText="1"/>
    </xf>
    <xf numFmtId="0" fontId="7" fillId="0" borderId="4" xfId="0" applyFont="1" applyBorder="1" applyAlignment="1">
      <alignment horizontal="center" vertical="center"/>
    </xf>
    <xf numFmtId="0" fontId="7" fillId="0" borderId="13" xfId="0" applyFont="1" applyBorder="1" applyAlignment="1">
      <alignment horizontal="center" vertical="center"/>
    </xf>
    <xf numFmtId="0" fontId="7" fillId="0" borderId="5" xfId="0" applyFont="1" applyBorder="1" applyAlignment="1">
      <alignment horizontal="center" vertical="center"/>
    </xf>
    <xf numFmtId="176" fontId="7" fillId="2" borderId="4" xfId="0" applyNumberFormat="1" applyFont="1" applyFill="1" applyBorder="1" applyAlignment="1">
      <alignment horizontal="left" vertical="center" wrapText="1"/>
    </xf>
    <xf numFmtId="176" fontId="7" fillId="2" borderId="13" xfId="0" applyNumberFormat="1" applyFont="1" applyFill="1" applyBorder="1" applyAlignment="1">
      <alignment horizontal="left" vertical="center" wrapText="1"/>
    </xf>
    <xf numFmtId="176" fontId="7" fillId="2" borderId="5" xfId="0" applyNumberFormat="1" applyFont="1" applyFill="1" applyBorder="1" applyAlignment="1">
      <alignment horizontal="left" vertical="center" wrapText="1"/>
    </xf>
    <xf numFmtId="176" fontId="7" fillId="0" borderId="1" xfId="0" applyNumberFormat="1" applyFont="1" applyBorder="1" applyAlignment="1">
      <alignment horizontal="left" vertical="center" wrapText="1"/>
    </xf>
    <xf numFmtId="0" fontId="7" fillId="2" borderId="1" xfId="0" applyFont="1" applyFill="1" applyBorder="1" applyAlignment="1">
      <alignment horizontal="left" vertical="center" wrapText="1"/>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2" fillId="0" borderId="1" xfId="0" applyFont="1" applyBorder="1" applyAlignment="1">
      <alignment horizontal="center" vertical="center"/>
    </xf>
    <xf numFmtId="0" fontId="7" fillId="2" borderId="4"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5"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997324</xdr:colOff>
      <xdr:row>34</xdr:row>
      <xdr:rowOff>204747</xdr:rowOff>
    </xdr:from>
    <xdr:to>
      <xdr:col>4</xdr:col>
      <xdr:colOff>1416183</xdr:colOff>
      <xdr:row>36</xdr:row>
      <xdr:rowOff>117662</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546912" y="9460806"/>
          <a:ext cx="418859" cy="405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ja-JP" sz="1400">
              <a:solidFill>
                <a:schemeClr val="bg1">
                  <a:lumMod val="50000"/>
                </a:schemeClr>
              </a:solidFill>
              <a:effectLst/>
              <a:latin typeface="+mj-ea"/>
              <a:ea typeface="+mj-ea"/>
              <a:cs typeface="+mn-cs"/>
            </a:rPr>
            <a:t>㊞</a:t>
          </a:r>
          <a:endParaRPr kumimoji="1" lang="ja-JP" altLang="en-US" sz="1400">
            <a:solidFill>
              <a:schemeClr val="bg1">
                <a:lumMod val="50000"/>
              </a:schemeClr>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37"/>
  <sheetViews>
    <sheetView tabSelected="1" view="pageBreakPreview" zoomScale="85" zoomScaleNormal="100" zoomScaleSheetLayoutView="85" workbookViewId="0">
      <selection activeCell="B2" sqref="B2"/>
    </sheetView>
  </sheetViews>
  <sheetFormatPr defaultRowHeight="13.5" x14ac:dyDescent="0.15"/>
  <cols>
    <col min="1" max="1" width="2.625" style="2" customWidth="1"/>
    <col min="2" max="5" width="25.625" style="2" customWidth="1"/>
    <col min="6" max="16384" width="9" style="2"/>
  </cols>
  <sheetData>
    <row r="1" spans="2:5" ht="18.75" x14ac:dyDescent="0.15">
      <c r="B1" s="70" t="s">
        <v>143</v>
      </c>
    </row>
    <row r="2" spans="2:5" ht="23.25" customHeight="1" x14ac:dyDescent="0.15">
      <c r="E2" s="4" t="s">
        <v>259</v>
      </c>
    </row>
    <row r="4" spans="2:5" ht="15" customHeight="1" x14ac:dyDescent="0.15"/>
    <row r="5" spans="2:5" ht="20.25" customHeight="1" x14ac:dyDescent="0.15">
      <c r="B5" s="126" t="s">
        <v>38</v>
      </c>
      <c r="C5" s="126"/>
      <c r="D5" s="126"/>
      <c r="E5" s="126"/>
    </row>
    <row r="6" spans="2:5" ht="15" customHeight="1" x14ac:dyDescent="0.15">
      <c r="C6" s="133" t="s">
        <v>4</v>
      </c>
      <c r="D6" s="133"/>
    </row>
    <row r="7" spans="2:5" ht="15" customHeight="1" x14ac:dyDescent="0.15"/>
    <row r="8" spans="2:5" ht="15" customHeight="1" x14ac:dyDescent="0.15">
      <c r="B8" s="1" t="s">
        <v>3</v>
      </c>
    </row>
    <row r="9" spans="2:5" ht="15" customHeight="1" x14ac:dyDescent="0.15">
      <c r="B9" s="2" t="s">
        <v>258</v>
      </c>
    </row>
    <row r="10" spans="2:5" ht="15" customHeight="1" x14ac:dyDescent="0.15"/>
    <row r="11" spans="2:5" s="12" customFormat="1" ht="30" customHeight="1" x14ac:dyDescent="0.15">
      <c r="B11" s="125" t="s">
        <v>39</v>
      </c>
      <c r="C11" s="125"/>
      <c r="D11" s="125"/>
      <c r="E11" s="125"/>
    </row>
    <row r="12" spans="2:5" ht="15" customHeight="1" x14ac:dyDescent="0.15">
      <c r="C12" s="133" t="s">
        <v>35</v>
      </c>
      <c r="D12" s="133"/>
    </row>
    <row r="13" spans="2:5" ht="117" customHeight="1" x14ac:dyDescent="0.15">
      <c r="B13" s="125" t="s">
        <v>40</v>
      </c>
      <c r="C13" s="125"/>
      <c r="D13" s="125"/>
      <c r="E13" s="125"/>
    </row>
    <row r="14" spans="2:5" ht="15" customHeight="1" x14ac:dyDescent="0.15">
      <c r="D14" s="3"/>
      <c r="E14" s="3"/>
    </row>
    <row r="15" spans="2:5" ht="15" customHeight="1" x14ac:dyDescent="0.15">
      <c r="B15" s="2" t="s">
        <v>5</v>
      </c>
      <c r="D15" s="3"/>
      <c r="E15" s="3"/>
    </row>
    <row r="16" spans="2:5" ht="15" customHeight="1" x14ac:dyDescent="0.15">
      <c r="E16" s="3"/>
    </row>
    <row r="17" spans="2:5" ht="20.100000000000001" customHeight="1" x14ac:dyDescent="0.15">
      <c r="B17" s="135" t="s">
        <v>27</v>
      </c>
      <c r="C17" s="136"/>
      <c r="D17" s="80"/>
      <c r="E17" s="81"/>
    </row>
    <row r="18" spans="2:5" ht="20.100000000000001" customHeight="1" x14ac:dyDescent="0.15">
      <c r="B18" s="135" t="s">
        <v>32</v>
      </c>
      <c r="C18" s="136"/>
      <c r="D18" s="14"/>
      <c r="E18" s="15"/>
    </row>
    <row r="19" spans="2:5" ht="20.100000000000001" customHeight="1" x14ac:dyDescent="0.15">
      <c r="B19" s="127" t="s">
        <v>1</v>
      </c>
      <c r="C19" s="128"/>
      <c r="D19" s="131"/>
      <c r="E19" s="132"/>
    </row>
    <row r="20" spans="2:5" ht="20.100000000000001" customHeight="1" x14ac:dyDescent="0.15">
      <c r="B20" s="127" t="s">
        <v>0</v>
      </c>
      <c r="C20" s="128"/>
      <c r="D20" s="129"/>
      <c r="E20" s="130"/>
    </row>
    <row r="21" spans="2:5" ht="20.100000000000001" customHeight="1" x14ac:dyDescent="0.15">
      <c r="B21" s="134" t="s">
        <v>28</v>
      </c>
      <c r="C21" s="6" t="s">
        <v>21</v>
      </c>
      <c r="D21" s="120"/>
      <c r="E21" s="120"/>
    </row>
    <row r="22" spans="2:5" ht="30" customHeight="1" x14ac:dyDescent="0.15">
      <c r="B22" s="134"/>
      <c r="C22" s="7" t="s">
        <v>22</v>
      </c>
      <c r="D22" s="115"/>
      <c r="E22" s="115"/>
    </row>
    <row r="23" spans="2:5" ht="20.100000000000001" customHeight="1" x14ac:dyDescent="0.15">
      <c r="B23" s="118" t="s">
        <v>23</v>
      </c>
      <c r="C23" s="118"/>
      <c r="D23" s="111" t="s">
        <v>9</v>
      </c>
      <c r="E23" s="111"/>
    </row>
    <row r="24" spans="2:5" ht="20.100000000000001" customHeight="1" x14ac:dyDescent="0.15">
      <c r="B24" s="116" t="s">
        <v>29</v>
      </c>
      <c r="C24" s="8" t="s">
        <v>31</v>
      </c>
      <c r="D24" s="117"/>
      <c r="E24" s="117"/>
    </row>
    <row r="25" spans="2:5" ht="20.100000000000001" customHeight="1" x14ac:dyDescent="0.15">
      <c r="B25" s="116"/>
      <c r="C25" s="9" t="s">
        <v>30</v>
      </c>
      <c r="D25" s="115"/>
      <c r="E25" s="115"/>
    </row>
    <row r="26" spans="2:5" ht="20.100000000000001" customHeight="1" x14ac:dyDescent="0.15">
      <c r="B26" s="5" t="s">
        <v>2</v>
      </c>
      <c r="C26" s="13">
        <v>44894</v>
      </c>
      <c r="D26" s="16" t="s">
        <v>33</v>
      </c>
      <c r="E26" s="17"/>
    </row>
    <row r="27" spans="2:5" ht="20.100000000000001" customHeight="1" x14ac:dyDescent="0.15">
      <c r="B27" s="116" t="s">
        <v>134</v>
      </c>
      <c r="C27" s="6" t="s">
        <v>27</v>
      </c>
      <c r="D27" s="121"/>
      <c r="E27" s="121"/>
    </row>
    <row r="28" spans="2:5" ht="30" customHeight="1" x14ac:dyDescent="0.15">
      <c r="B28" s="118"/>
      <c r="C28" s="9" t="s">
        <v>36</v>
      </c>
      <c r="D28" s="119"/>
      <c r="E28" s="119"/>
    </row>
    <row r="29" spans="2:5" ht="20.100000000000001" customHeight="1" x14ac:dyDescent="0.15">
      <c r="B29" s="116"/>
      <c r="C29" s="8" t="s">
        <v>24</v>
      </c>
      <c r="D29" s="120"/>
      <c r="E29" s="120"/>
    </row>
    <row r="30" spans="2:5" ht="20.100000000000001" customHeight="1" x14ac:dyDescent="0.15">
      <c r="B30" s="116"/>
      <c r="C30" s="18" t="s">
        <v>37</v>
      </c>
      <c r="D30" s="122"/>
      <c r="E30" s="123"/>
    </row>
    <row r="31" spans="2:5" ht="30" customHeight="1" x14ac:dyDescent="0.15">
      <c r="B31" s="118"/>
      <c r="C31" s="10" t="s">
        <v>25</v>
      </c>
      <c r="D31" s="112"/>
      <c r="E31" s="112"/>
    </row>
    <row r="32" spans="2:5" ht="20.100000000000001" customHeight="1" x14ac:dyDescent="0.15">
      <c r="B32" s="118"/>
      <c r="C32" s="10" t="s">
        <v>26</v>
      </c>
      <c r="D32" s="113"/>
      <c r="E32" s="113"/>
    </row>
    <row r="33" spans="2:6" ht="20.100000000000001" customHeight="1" x14ac:dyDescent="0.15">
      <c r="B33" s="118"/>
      <c r="C33" s="11" t="s">
        <v>34</v>
      </c>
      <c r="D33" s="114"/>
      <c r="E33" s="115"/>
    </row>
    <row r="35" spans="2:6" ht="24.95" customHeight="1" x14ac:dyDescent="0.15">
      <c r="B35" s="19"/>
      <c r="C35" s="21" t="s">
        <v>41</v>
      </c>
      <c r="D35" s="109"/>
      <c r="E35" s="110"/>
      <c r="F35" s="2" t="s">
        <v>136</v>
      </c>
    </row>
    <row r="36" spans="2:6" ht="24.95" customHeight="1" x14ac:dyDescent="0.15">
      <c r="B36" s="20"/>
      <c r="C36" s="3" t="s">
        <v>42</v>
      </c>
      <c r="D36" s="124" t="str">
        <f>CONCATENATE(D18,F35,E18)</f>
        <v>　</v>
      </c>
      <c r="E36" s="124"/>
    </row>
    <row r="37" spans="2:6" ht="20.100000000000001" customHeight="1" x14ac:dyDescent="0.15"/>
  </sheetData>
  <protectedRanges>
    <protectedRange password="CC03" sqref="D23:E23" name="範囲1_2"/>
    <protectedRange password="CC03" sqref="D24:E24" name="範囲1_2_1"/>
    <protectedRange password="CC03" sqref="D18:E18" name="範囲1_2_2"/>
    <protectedRange password="CC03" sqref="D17:E17" name="範囲1_2_2_1"/>
  </protectedRanges>
  <mergeCells count="29">
    <mergeCell ref="D36:E36"/>
    <mergeCell ref="B23:C23"/>
    <mergeCell ref="B11:E11"/>
    <mergeCell ref="B5:E5"/>
    <mergeCell ref="B19:C19"/>
    <mergeCell ref="D21:E21"/>
    <mergeCell ref="D22:E22"/>
    <mergeCell ref="B20:C20"/>
    <mergeCell ref="D20:E20"/>
    <mergeCell ref="D19:E19"/>
    <mergeCell ref="C6:D6"/>
    <mergeCell ref="B13:E13"/>
    <mergeCell ref="B21:B22"/>
    <mergeCell ref="B17:C17"/>
    <mergeCell ref="B18:C18"/>
    <mergeCell ref="C12:D12"/>
    <mergeCell ref="B24:B25"/>
    <mergeCell ref="D24:E24"/>
    <mergeCell ref="D25:E25"/>
    <mergeCell ref="B27:B33"/>
    <mergeCell ref="D28:E28"/>
    <mergeCell ref="D29:E29"/>
    <mergeCell ref="D27:E27"/>
    <mergeCell ref="D30:E30"/>
    <mergeCell ref="D35:E35"/>
    <mergeCell ref="D23:E23"/>
    <mergeCell ref="D31:E31"/>
    <mergeCell ref="D32:E32"/>
    <mergeCell ref="D33:E33"/>
  </mergeCells>
  <phoneticPr fontId="1"/>
  <dataValidations count="12">
    <dataValidation allowBlank="1" showInputMessage="1" showErrorMessage="1" promptTitle="住所" prompt="ご自宅の住所を都道府県名から記入してください。" sqref="D22:E22" xr:uid="{00000000-0002-0000-0000-000000000000}"/>
    <dataValidation imeMode="halfAlpha" allowBlank="1" showInputMessage="1" showErrorMessage="1" promptTitle="郵便番号" prompt="郵便番号は郵便番号のマーク&quot;〒&quot;や7けたの間の&quot;ー&quot;は不用です。（例：171-0033×、1710033○）&quot;〒&quot;や&quot;ー&quot;は自動的に表示されます。" sqref="D29 D21:E21" xr:uid="{00000000-0002-0000-0000-000001000000}"/>
    <dataValidation imeMode="on" allowBlank="1" showInputMessage="1" showErrorMessage="1" promptTitle="上記専門分野の細分類" prompt="上記専門分野の細分類を記入してください" sqref="D25" xr:uid="{00000000-0002-0000-0000-000002000000}"/>
    <dataValidation imeMode="halfAlpha" allowBlank="1" showInputMessage="1" showErrorMessage="1" promptTitle="メールアドレス" prompt="メールアドレスを間違えの無いよう記入ください" sqref="D33:E33" xr:uid="{00000000-0002-0000-0000-000003000000}"/>
    <dataValidation imeMode="halfAlpha" allowBlank="1" showInputMessage="1" showErrorMessage="1" promptTitle="電話番号" prompt="所属する会社・部署の直通電話を記入してください。記入にあたって括弧”（03）”は使用せず市外局番等との間にはハイフン”ー”は記入してください。" sqref="D32:E32" xr:uid="{00000000-0002-0000-0000-000004000000}"/>
    <dataValidation allowBlank="1" showInputMessage="1" showErrorMessage="1" promptTitle="勤務先の所在地" prompt="勤務先の所在地を都道府県名から記入してください。" sqref="D31:E31" xr:uid="{00000000-0002-0000-0000-000005000000}"/>
    <dataValidation imeMode="on" allowBlank="1" showInputMessage="1" showErrorMessage="1" promptTitle="会社名" prompt="会社名を法人格を訳さず（例：㈱×、株式会社○）記入し法人格と社名の間は空けずに記入してください" sqref="D28:E28" xr:uid="{00000000-0002-0000-0000-000006000000}"/>
    <dataValidation showErrorMessage="1" promptTitle="フリガナ" prompt="フリガナは氏名の入力に基づきカタカナで自動登録されますが、個別に記入する事も可能です。" sqref="D17:E17" xr:uid="{00000000-0002-0000-0000-000007000000}"/>
    <dataValidation showErrorMessage="1" promptTitle="選択項目" sqref="D18:E18" xr:uid="{00000000-0002-0000-0000-000008000000}"/>
    <dataValidation type="date" imeMode="halfAlpha" allowBlank="1" showInputMessage="1" showErrorMessage="1" errorTitle="「西暦（半角）」で入力してください。" promptTitle="生年月日を記入してください" prompt="ご自身の生年月日を「西暦（半角）」で入力してください。" sqref="D19:E19" xr:uid="{00000000-0002-0000-0000-000009000000}">
      <formula1>1</formula1>
      <formula2>42370</formula2>
    </dataValidation>
    <dataValidation allowBlank="1" showInputMessage="1" showErrorMessage="1" promptTitle="都道府県名" prompt="都道府県名のみを記入してください" sqref="D30" xr:uid="{00000000-0002-0000-0000-00000A000000}"/>
    <dataValidation allowBlank="1" showInputMessage="1" showErrorMessage="1" promptTitle="受験番号を記入してください" prompt="受験番号は、同封した「認定准都市プランナー　書類審査の結果通知書（様式4-1-3）」に記述しています" sqref="E26" xr:uid="{00000000-0002-0000-0000-00000B000000}"/>
  </dataValidations>
  <printOptions horizontalCentered="1"/>
  <pageMargins left="0.70866141732283472" right="0.70866141732283472" top="0.74803149606299213" bottom="0.74803149606299213" header="0.31496062992125984" footer="0.31496062992125984"/>
  <pageSetup paperSize="9" scale="72" fitToWidth="0" fitToHeight="0" orientation="portrait" blackAndWhite="1" r:id="rId1"/>
  <drawing r:id="rId2"/>
  <extLst>
    <ext xmlns:x14="http://schemas.microsoft.com/office/spreadsheetml/2009/9/main" uri="{CCE6A557-97BC-4b89-ADB6-D9C93CAAB3DF}">
      <x14:dataValidations xmlns:xm="http://schemas.microsoft.com/office/excel/2006/main" count="2">
        <x14:dataValidation type="list" errorStyle="information" showInputMessage="1" promptTitle="選択項目" prompt="矢印をプルダウンしてリストから“専門分野”を選んでください。" xr:uid="{00000000-0002-0000-0000-00000C000000}">
          <x14:formula1>
            <xm:f>list!$C$1:$C$13</xm:f>
          </x14:formula1>
          <xm:sqref>D24:E24</xm:sqref>
        </x14:dataValidation>
        <x14:dataValidation type="list" allowBlank="1" showInputMessage="1" showErrorMessage="1" promptTitle="選択項目" prompt="矢印をプルダウンしてリストから“男・女”のいずれかを選んでください。" xr:uid="{00000000-0002-0000-0000-00000D000000}">
          <x14:formula1>
            <xm:f>list!$D$1:$D$3</xm:f>
          </x14:formula1>
          <xm:sqref>D20:E20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90"/>
  <sheetViews>
    <sheetView view="pageBreakPreview" zoomScale="85" zoomScaleNormal="70" zoomScaleSheetLayoutView="85" workbookViewId="0">
      <selection activeCell="B2" sqref="B2"/>
    </sheetView>
  </sheetViews>
  <sheetFormatPr defaultRowHeight="12" x14ac:dyDescent="0.15"/>
  <cols>
    <col min="1" max="1" width="2.625" style="45" customWidth="1"/>
    <col min="2" max="5" width="25.625" style="45" customWidth="1"/>
    <col min="6" max="6" width="2.125" style="46" customWidth="1"/>
    <col min="7" max="7" width="8.75" style="45" bestFit="1" customWidth="1"/>
    <col min="8" max="16384" width="9" style="45"/>
  </cols>
  <sheetData>
    <row r="1" spans="1:7" ht="18.75" x14ac:dyDescent="0.15">
      <c r="B1" s="70" t="s">
        <v>143</v>
      </c>
    </row>
    <row r="2" spans="1:7" ht="23.25" customHeight="1" x14ac:dyDescent="0.15">
      <c r="E2" s="4" t="s">
        <v>260</v>
      </c>
    </row>
    <row r="3" spans="1:7" ht="15" customHeight="1" x14ac:dyDescent="0.15">
      <c r="B3" s="126" t="s">
        <v>74</v>
      </c>
      <c r="C3" s="126"/>
      <c r="D3" s="126"/>
      <c r="E3" s="126"/>
      <c r="F3" s="47"/>
    </row>
    <row r="4" spans="1:7" ht="15" customHeight="1" x14ac:dyDescent="0.15">
      <c r="B4" s="46"/>
      <c r="C4" s="46"/>
      <c r="D4" s="46"/>
      <c r="E4" s="48">
        <f>D13</f>
        <v>0</v>
      </c>
    </row>
    <row r="5" spans="1:7" ht="15" customHeight="1" x14ac:dyDescent="0.15">
      <c r="B5" s="46"/>
      <c r="C5" s="46"/>
      <c r="D5" s="46"/>
      <c r="E5" s="49" t="str">
        <f>CONCATENATE(D10,G5,E10)</f>
        <v>　</v>
      </c>
      <c r="G5" s="45" t="s">
        <v>73</v>
      </c>
    </row>
    <row r="6" spans="1:7" ht="15" customHeight="1" x14ac:dyDescent="0.15">
      <c r="B6" s="57" t="s">
        <v>58</v>
      </c>
      <c r="C6" s="57" t="str">
        <f>IF('様式9-1'!E26="","",'様式9-1'!E26)</f>
        <v/>
      </c>
      <c r="D6" s="62" t="s">
        <v>49</v>
      </c>
      <c r="E6" s="50" t="str">
        <f>IF($C$6=0,"",$C$6)</f>
        <v/>
      </c>
      <c r="F6" s="45"/>
      <c r="G6" s="50" t="str">
        <f>IF($C$6=0,"",$C$6)</f>
        <v/>
      </c>
    </row>
    <row r="7" spans="1:7" ht="15" customHeight="1" x14ac:dyDescent="0.15">
      <c r="B7" s="57" t="s">
        <v>51</v>
      </c>
      <c r="C7" s="51">
        <f>IF('様式9-1'!C26="","",'様式9-1'!C26)</f>
        <v>44894</v>
      </c>
      <c r="D7" s="62" t="s">
        <v>48</v>
      </c>
      <c r="E7" s="52" t="s">
        <v>59</v>
      </c>
      <c r="F7" s="45"/>
    </row>
    <row r="8" spans="1:7" ht="15" customHeight="1" x14ac:dyDescent="0.15">
      <c r="B8" s="57" t="s">
        <v>52</v>
      </c>
      <c r="C8" s="82">
        <f>IF(C7="","",DATE(YEAR(C7)+5,3,31))</f>
        <v>46477</v>
      </c>
      <c r="D8" s="62"/>
      <c r="E8" s="50"/>
      <c r="F8" s="45"/>
    </row>
    <row r="9" spans="1:7" ht="15" customHeight="1" x14ac:dyDescent="0.15">
      <c r="A9" s="53"/>
      <c r="B9" s="143" t="s">
        <v>133</v>
      </c>
      <c r="C9" s="143"/>
      <c r="D9" s="63" t="str">
        <f>IF('様式9-1'!D17="","",'様式9-1'!D17)</f>
        <v/>
      </c>
      <c r="E9" s="63" t="str">
        <f>IF('様式9-1'!E17="","",'様式9-1'!E17)</f>
        <v/>
      </c>
      <c r="F9" s="54"/>
    </row>
    <row r="10" spans="1:7" ht="15" customHeight="1" x14ac:dyDescent="0.15">
      <c r="A10" s="53"/>
      <c r="B10" s="143" t="s">
        <v>132</v>
      </c>
      <c r="C10" s="143"/>
      <c r="D10" s="63" t="str">
        <f>IF('様式9-1'!D18="","",'様式9-1'!D18)</f>
        <v/>
      </c>
      <c r="E10" s="63" t="str">
        <f>IF('様式9-1'!E18="","",'様式9-1'!E18)</f>
        <v/>
      </c>
      <c r="F10" s="54" t="s">
        <v>60</v>
      </c>
    </row>
    <row r="11" spans="1:7" ht="15" customHeight="1" x14ac:dyDescent="0.15">
      <c r="A11" s="53"/>
      <c r="B11" s="142" t="s">
        <v>61</v>
      </c>
      <c r="C11" s="64" t="s">
        <v>61</v>
      </c>
      <c r="D11" s="152" t="str">
        <f>IF('様式9-1'!D24:E24="","",'様式9-1'!D24:E24)</f>
        <v/>
      </c>
      <c r="E11" s="153"/>
      <c r="F11" s="54"/>
    </row>
    <row r="12" spans="1:7" ht="15" customHeight="1" x14ac:dyDescent="0.15">
      <c r="A12" s="53"/>
      <c r="B12" s="142"/>
      <c r="C12" s="65" t="s">
        <v>62</v>
      </c>
      <c r="D12" s="154" t="str">
        <f>IF('様式9-1'!D25:E25="","",'様式9-1'!D25:E25)</f>
        <v/>
      </c>
      <c r="E12" s="155"/>
      <c r="F12" s="55"/>
    </row>
    <row r="13" spans="1:7" ht="15" customHeight="1" x14ac:dyDescent="0.15">
      <c r="A13" s="53"/>
      <c r="B13" s="142" t="s">
        <v>135</v>
      </c>
      <c r="C13" s="66" t="s">
        <v>47</v>
      </c>
      <c r="D13" s="144">
        <f>'様式9-1'!D28:E28</f>
        <v>0</v>
      </c>
      <c r="E13" s="145"/>
      <c r="F13" s="54"/>
    </row>
    <row r="14" spans="1:7" ht="15" customHeight="1" x14ac:dyDescent="0.15">
      <c r="A14" s="53"/>
      <c r="B14" s="142"/>
      <c r="C14" s="64" t="s">
        <v>24</v>
      </c>
      <c r="D14" s="138" t="str">
        <f>IF('様式9-1'!D29:E29="","",'様式9-1'!D29:E29)</f>
        <v/>
      </c>
      <c r="E14" s="139"/>
      <c r="F14" s="54"/>
    </row>
    <row r="15" spans="1:7" ht="15" customHeight="1" x14ac:dyDescent="0.15">
      <c r="A15" s="53"/>
      <c r="B15" s="142"/>
      <c r="C15" s="67" t="s">
        <v>129</v>
      </c>
      <c r="D15" s="140" t="str">
        <f>IF('様式9-1'!D30:E30="","",'様式9-1'!D30:E30)</f>
        <v/>
      </c>
      <c r="E15" s="141"/>
      <c r="F15" s="54"/>
    </row>
    <row r="16" spans="1:7" ht="15" customHeight="1" x14ac:dyDescent="0.15">
      <c r="A16" s="53"/>
      <c r="B16" s="143"/>
      <c r="C16" s="68" t="s">
        <v>131</v>
      </c>
      <c r="D16" s="146" t="str">
        <f>IF('様式9-1'!D31:E31="","",'様式9-1'!D31:E31)</f>
        <v/>
      </c>
      <c r="E16" s="147"/>
      <c r="F16" s="54"/>
    </row>
    <row r="17" spans="1:7" ht="15" customHeight="1" x14ac:dyDescent="0.15">
      <c r="A17" s="53"/>
      <c r="B17" s="143"/>
      <c r="C17" s="68" t="s">
        <v>26</v>
      </c>
      <c r="D17" s="148" t="str">
        <f>IF('様式9-1'!D32:E32="","",'様式9-1'!D32:E32)</f>
        <v/>
      </c>
      <c r="E17" s="149"/>
      <c r="F17" s="54"/>
    </row>
    <row r="18" spans="1:7" ht="15" customHeight="1" x14ac:dyDescent="0.15">
      <c r="A18" s="53"/>
      <c r="B18" s="143"/>
      <c r="C18" s="69" t="s">
        <v>63</v>
      </c>
      <c r="D18" s="150" t="str">
        <f>IF('様式9-1'!D33:E33="","",'様式9-1'!D33:E33)</f>
        <v/>
      </c>
      <c r="E18" s="151"/>
      <c r="F18" s="54"/>
    </row>
    <row r="19" spans="1:7" ht="15" customHeight="1" x14ac:dyDescent="0.15">
      <c r="B19" s="56"/>
      <c r="E19" s="46"/>
    </row>
    <row r="20" spans="1:7" ht="15" customHeight="1" x14ac:dyDescent="0.15">
      <c r="B20" s="45" t="s">
        <v>75</v>
      </c>
      <c r="E20" s="46"/>
    </row>
    <row r="21" spans="1:7" ht="15" customHeight="1" x14ac:dyDescent="0.15">
      <c r="B21" s="57" t="s">
        <v>72</v>
      </c>
      <c r="C21" s="137" t="str">
        <f>D11</f>
        <v/>
      </c>
      <c r="D21" s="137"/>
      <c r="E21" s="137"/>
    </row>
    <row r="22" spans="1:7" ht="15" customHeight="1" x14ac:dyDescent="0.15">
      <c r="B22" s="57" t="s">
        <v>62</v>
      </c>
      <c r="C22" s="137" t="str">
        <f>D12</f>
        <v/>
      </c>
      <c r="D22" s="137"/>
      <c r="E22" s="137"/>
    </row>
    <row r="23" spans="1:7" ht="15" customHeight="1" x14ac:dyDescent="0.15">
      <c r="E23" s="46"/>
    </row>
    <row r="24" spans="1:7" ht="15" customHeight="1" x14ac:dyDescent="0.15">
      <c r="B24" s="157" t="s">
        <v>76</v>
      </c>
      <c r="C24" s="158"/>
      <c r="D24" s="158"/>
      <c r="E24" s="159"/>
    </row>
    <row r="25" spans="1:7" ht="15" customHeight="1" x14ac:dyDescent="0.15">
      <c r="B25" s="57" t="s">
        <v>64</v>
      </c>
      <c r="C25" s="163" t="str">
        <f>$C$21</f>
        <v/>
      </c>
      <c r="D25" s="163"/>
      <c r="E25" s="163"/>
    </row>
    <row r="26" spans="1:7" ht="15" customHeight="1" x14ac:dyDescent="0.15">
      <c r="B26" s="57" t="s">
        <v>65</v>
      </c>
      <c r="C26" s="164"/>
      <c r="D26" s="164"/>
      <c r="E26" s="164"/>
    </row>
    <row r="27" spans="1:7" ht="15" customHeight="1" x14ac:dyDescent="0.15">
      <c r="B27" s="57" t="s">
        <v>66</v>
      </c>
      <c r="C27" s="164"/>
      <c r="D27" s="164"/>
      <c r="E27" s="164"/>
    </row>
    <row r="28" spans="1:7" ht="15" customHeight="1" x14ac:dyDescent="0.15">
      <c r="B28" s="165" t="s">
        <v>67</v>
      </c>
      <c r="C28" s="58" t="s">
        <v>68</v>
      </c>
      <c r="D28" s="167" t="s">
        <v>69</v>
      </c>
      <c r="E28" s="58" t="s">
        <v>70</v>
      </c>
    </row>
    <row r="29" spans="1:7" ht="15" customHeight="1" x14ac:dyDescent="0.15">
      <c r="B29" s="166"/>
      <c r="C29" s="61"/>
      <c r="D29" s="167"/>
      <c r="E29" s="61"/>
    </row>
    <row r="30" spans="1:7" ht="69.95" customHeight="1" x14ac:dyDescent="0.15">
      <c r="B30" s="59" t="s">
        <v>71</v>
      </c>
      <c r="C30" s="156"/>
      <c r="D30" s="156"/>
      <c r="E30" s="156"/>
      <c r="G30" s="45">
        <f>LEN(C30)</f>
        <v>0</v>
      </c>
    </row>
    <row r="31" spans="1:7" ht="15" customHeight="1" x14ac:dyDescent="0.15"/>
    <row r="32" spans="1:7" ht="15" customHeight="1" x14ac:dyDescent="0.15">
      <c r="B32" s="157" t="s">
        <v>77</v>
      </c>
      <c r="C32" s="158"/>
      <c r="D32" s="158"/>
      <c r="E32" s="159"/>
    </row>
    <row r="33" spans="2:7" ht="15" customHeight="1" x14ac:dyDescent="0.15">
      <c r="B33" s="57" t="s">
        <v>64</v>
      </c>
      <c r="C33" s="163" t="str">
        <f>$C$21</f>
        <v/>
      </c>
      <c r="D33" s="163"/>
      <c r="E33" s="163"/>
    </row>
    <row r="34" spans="2:7" ht="15" customHeight="1" x14ac:dyDescent="0.15">
      <c r="B34" s="57" t="s">
        <v>65</v>
      </c>
      <c r="C34" s="164"/>
      <c r="D34" s="164"/>
      <c r="E34" s="164"/>
    </row>
    <row r="35" spans="2:7" ht="15" customHeight="1" x14ac:dyDescent="0.15">
      <c r="B35" s="57" t="s">
        <v>66</v>
      </c>
      <c r="C35" s="164"/>
      <c r="D35" s="164"/>
      <c r="E35" s="164"/>
    </row>
    <row r="36" spans="2:7" ht="15" customHeight="1" x14ac:dyDescent="0.15">
      <c r="B36" s="165" t="s">
        <v>67</v>
      </c>
      <c r="C36" s="58" t="s">
        <v>68</v>
      </c>
      <c r="D36" s="167" t="s">
        <v>69</v>
      </c>
      <c r="E36" s="58" t="s">
        <v>70</v>
      </c>
    </row>
    <row r="37" spans="2:7" ht="15" customHeight="1" x14ac:dyDescent="0.15">
      <c r="B37" s="166"/>
      <c r="C37" s="61"/>
      <c r="D37" s="167"/>
      <c r="E37" s="61"/>
    </row>
    <row r="38" spans="2:7" ht="69.95" customHeight="1" x14ac:dyDescent="0.15">
      <c r="B38" s="59" t="s">
        <v>71</v>
      </c>
      <c r="C38" s="156"/>
      <c r="D38" s="156"/>
      <c r="E38" s="156"/>
      <c r="G38" s="45">
        <f>LEN(C38)</f>
        <v>0</v>
      </c>
    </row>
    <row r="39" spans="2:7" ht="15" customHeight="1" x14ac:dyDescent="0.15"/>
    <row r="40" spans="2:7" ht="15" customHeight="1" x14ac:dyDescent="0.15">
      <c r="B40" s="157" t="s">
        <v>78</v>
      </c>
      <c r="C40" s="158"/>
      <c r="D40" s="158"/>
      <c r="E40" s="159"/>
    </row>
    <row r="41" spans="2:7" ht="15" customHeight="1" x14ac:dyDescent="0.15">
      <c r="B41" s="57" t="s">
        <v>64</v>
      </c>
      <c r="C41" s="163" t="str">
        <f>$C$21</f>
        <v/>
      </c>
      <c r="D41" s="163"/>
      <c r="E41" s="163"/>
    </row>
    <row r="42" spans="2:7" ht="15" customHeight="1" x14ac:dyDescent="0.15">
      <c r="B42" s="57" t="s">
        <v>65</v>
      </c>
      <c r="C42" s="164"/>
      <c r="D42" s="164"/>
      <c r="E42" s="164"/>
    </row>
    <row r="43" spans="2:7" ht="15" customHeight="1" x14ac:dyDescent="0.15">
      <c r="B43" s="57" t="s">
        <v>66</v>
      </c>
      <c r="C43" s="164"/>
      <c r="D43" s="164"/>
      <c r="E43" s="164"/>
    </row>
    <row r="44" spans="2:7" ht="15" customHeight="1" x14ac:dyDescent="0.15">
      <c r="B44" s="165" t="s">
        <v>67</v>
      </c>
      <c r="C44" s="58" t="s">
        <v>68</v>
      </c>
      <c r="D44" s="167" t="s">
        <v>69</v>
      </c>
      <c r="E44" s="58" t="s">
        <v>70</v>
      </c>
    </row>
    <row r="45" spans="2:7" ht="15" customHeight="1" x14ac:dyDescent="0.15">
      <c r="B45" s="166"/>
      <c r="C45" s="61"/>
      <c r="D45" s="167"/>
      <c r="E45" s="61"/>
    </row>
    <row r="46" spans="2:7" ht="69.95" customHeight="1" x14ac:dyDescent="0.15">
      <c r="B46" s="59" t="s">
        <v>71</v>
      </c>
      <c r="C46" s="156"/>
      <c r="D46" s="156"/>
      <c r="E46" s="156"/>
      <c r="G46" s="45">
        <f>LEN(C46)</f>
        <v>0</v>
      </c>
    </row>
    <row r="47" spans="2:7" ht="15" customHeight="1" x14ac:dyDescent="0.15"/>
    <row r="48" spans="2:7" ht="15" customHeight="1" x14ac:dyDescent="0.15">
      <c r="B48" s="157" t="s">
        <v>79</v>
      </c>
      <c r="C48" s="158"/>
      <c r="D48" s="158"/>
      <c r="E48" s="159"/>
    </row>
    <row r="49" spans="2:7" ht="15" customHeight="1" x14ac:dyDescent="0.15">
      <c r="B49" s="57" t="s">
        <v>64</v>
      </c>
      <c r="C49" s="163" t="str">
        <f>$C$21</f>
        <v/>
      </c>
      <c r="D49" s="163"/>
      <c r="E49" s="163"/>
    </row>
    <row r="50" spans="2:7" ht="15" customHeight="1" x14ac:dyDescent="0.15">
      <c r="B50" s="57" t="s">
        <v>65</v>
      </c>
      <c r="C50" s="164"/>
      <c r="D50" s="164"/>
      <c r="E50" s="164"/>
    </row>
    <row r="51" spans="2:7" ht="15" customHeight="1" x14ac:dyDescent="0.15">
      <c r="B51" s="57" t="s">
        <v>66</v>
      </c>
      <c r="C51" s="164"/>
      <c r="D51" s="164"/>
      <c r="E51" s="164"/>
    </row>
    <row r="52" spans="2:7" ht="15" customHeight="1" x14ac:dyDescent="0.15">
      <c r="B52" s="165" t="s">
        <v>67</v>
      </c>
      <c r="C52" s="58" t="s">
        <v>68</v>
      </c>
      <c r="D52" s="167" t="s">
        <v>69</v>
      </c>
      <c r="E52" s="58" t="s">
        <v>70</v>
      </c>
    </row>
    <row r="53" spans="2:7" ht="15" customHeight="1" x14ac:dyDescent="0.15">
      <c r="B53" s="166"/>
      <c r="C53" s="61"/>
      <c r="D53" s="167"/>
      <c r="E53" s="61"/>
    </row>
    <row r="54" spans="2:7" ht="69.95" customHeight="1" x14ac:dyDescent="0.15">
      <c r="B54" s="59" t="s">
        <v>71</v>
      </c>
      <c r="C54" s="156"/>
      <c r="D54" s="156"/>
      <c r="E54" s="156"/>
      <c r="G54" s="45">
        <f>LEN(C54)</f>
        <v>0</v>
      </c>
    </row>
    <row r="55" spans="2:7" ht="15" customHeight="1" x14ac:dyDescent="0.15"/>
    <row r="56" spans="2:7" ht="15" customHeight="1" x14ac:dyDescent="0.15">
      <c r="B56" s="157" t="s">
        <v>80</v>
      </c>
      <c r="C56" s="158"/>
      <c r="D56" s="158"/>
      <c r="E56" s="159"/>
    </row>
    <row r="57" spans="2:7" ht="15" customHeight="1" x14ac:dyDescent="0.15">
      <c r="B57" s="57" t="s">
        <v>64</v>
      </c>
      <c r="C57" s="163" t="str">
        <f>$C$21</f>
        <v/>
      </c>
      <c r="D57" s="163"/>
      <c r="E57" s="163"/>
    </row>
    <row r="58" spans="2:7" ht="15" customHeight="1" x14ac:dyDescent="0.15">
      <c r="B58" s="57" t="s">
        <v>65</v>
      </c>
      <c r="C58" s="164"/>
      <c r="D58" s="164"/>
      <c r="E58" s="164"/>
    </row>
    <row r="59" spans="2:7" ht="15" customHeight="1" x14ac:dyDescent="0.15">
      <c r="B59" s="57" t="s">
        <v>66</v>
      </c>
      <c r="C59" s="164"/>
      <c r="D59" s="164"/>
      <c r="E59" s="164"/>
    </row>
    <row r="60" spans="2:7" ht="15" customHeight="1" x14ac:dyDescent="0.15">
      <c r="B60" s="165" t="s">
        <v>67</v>
      </c>
      <c r="C60" s="58" t="s">
        <v>68</v>
      </c>
      <c r="D60" s="167" t="s">
        <v>69</v>
      </c>
      <c r="E60" s="58" t="s">
        <v>70</v>
      </c>
    </row>
    <row r="61" spans="2:7" ht="15" customHeight="1" x14ac:dyDescent="0.15">
      <c r="B61" s="166"/>
      <c r="C61" s="61"/>
      <c r="D61" s="167"/>
      <c r="E61" s="61"/>
    </row>
    <row r="62" spans="2:7" ht="69.95" customHeight="1" x14ac:dyDescent="0.15">
      <c r="B62" s="59" t="s">
        <v>71</v>
      </c>
      <c r="C62" s="156"/>
      <c r="D62" s="156"/>
      <c r="E62" s="156"/>
      <c r="G62" s="45">
        <f>LEN(C62)</f>
        <v>0</v>
      </c>
    </row>
    <row r="63" spans="2:7" ht="12" customHeight="1" x14ac:dyDescent="0.15">
      <c r="B63" s="53"/>
      <c r="C63" s="60"/>
      <c r="D63" s="60"/>
      <c r="E63" s="60"/>
    </row>
    <row r="64" spans="2:7" ht="23.25" customHeight="1" x14ac:dyDescent="0.15">
      <c r="E64" s="4" t="s">
        <v>261</v>
      </c>
    </row>
    <row r="65" spans="2:7" ht="15" customHeight="1" x14ac:dyDescent="0.15">
      <c r="B65" s="126" t="s">
        <v>74</v>
      </c>
      <c r="C65" s="126"/>
      <c r="D65" s="126"/>
      <c r="E65" s="126"/>
      <c r="F65" s="47"/>
    </row>
    <row r="66" spans="2:7" ht="15" customHeight="1" x14ac:dyDescent="0.15">
      <c r="E66" s="48">
        <f>E4</f>
        <v>0</v>
      </c>
      <c r="F66" s="45"/>
    </row>
    <row r="67" spans="2:7" ht="15" customHeight="1" x14ac:dyDescent="0.15">
      <c r="B67" s="45" t="s">
        <v>81</v>
      </c>
      <c r="E67" s="48" t="str">
        <f>E5</f>
        <v>　</v>
      </c>
    </row>
    <row r="68" spans="2:7" ht="15" customHeight="1" x14ac:dyDescent="0.15">
      <c r="B68" s="157" t="s">
        <v>82</v>
      </c>
      <c r="C68" s="158"/>
      <c r="D68" s="158"/>
      <c r="E68" s="159"/>
    </row>
    <row r="69" spans="2:7" ht="15" customHeight="1" x14ac:dyDescent="0.15">
      <c r="B69" s="57" t="s">
        <v>64</v>
      </c>
      <c r="C69" s="160"/>
      <c r="D69" s="161"/>
      <c r="E69" s="162"/>
    </row>
    <row r="70" spans="2:7" ht="15" customHeight="1" x14ac:dyDescent="0.15">
      <c r="B70" s="57" t="s">
        <v>65</v>
      </c>
      <c r="C70" s="168"/>
      <c r="D70" s="169"/>
      <c r="E70" s="170"/>
    </row>
    <row r="71" spans="2:7" ht="15" customHeight="1" x14ac:dyDescent="0.15">
      <c r="B71" s="57" t="s">
        <v>66</v>
      </c>
      <c r="C71" s="168"/>
      <c r="D71" s="169"/>
      <c r="E71" s="170"/>
    </row>
    <row r="72" spans="2:7" ht="15" customHeight="1" x14ac:dyDescent="0.15">
      <c r="B72" s="165" t="s">
        <v>67</v>
      </c>
      <c r="C72" s="58" t="s">
        <v>68</v>
      </c>
      <c r="D72" s="167" t="s">
        <v>69</v>
      </c>
      <c r="E72" s="58" t="s">
        <v>70</v>
      </c>
    </row>
    <row r="73" spans="2:7" ht="15" customHeight="1" x14ac:dyDescent="0.15">
      <c r="B73" s="166"/>
      <c r="C73" s="61"/>
      <c r="D73" s="167"/>
      <c r="E73" s="61"/>
    </row>
    <row r="74" spans="2:7" ht="69.95" customHeight="1" x14ac:dyDescent="0.15">
      <c r="B74" s="59" t="s">
        <v>71</v>
      </c>
      <c r="C74" s="156"/>
      <c r="D74" s="156"/>
      <c r="E74" s="156"/>
      <c r="G74" s="45">
        <f>LEN(C74)</f>
        <v>0</v>
      </c>
    </row>
    <row r="75" spans="2:7" ht="15" customHeight="1" x14ac:dyDescent="0.15"/>
    <row r="76" spans="2:7" ht="15" customHeight="1" x14ac:dyDescent="0.15">
      <c r="B76" s="157" t="s">
        <v>83</v>
      </c>
      <c r="C76" s="158"/>
      <c r="D76" s="158"/>
      <c r="E76" s="159"/>
    </row>
    <row r="77" spans="2:7" ht="15" customHeight="1" x14ac:dyDescent="0.15">
      <c r="B77" s="57" t="s">
        <v>64</v>
      </c>
      <c r="C77" s="160"/>
      <c r="D77" s="161"/>
      <c r="E77" s="162"/>
    </row>
    <row r="78" spans="2:7" ht="15" customHeight="1" x14ac:dyDescent="0.15">
      <c r="B78" s="57" t="s">
        <v>65</v>
      </c>
      <c r="C78" s="168"/>
      <c r="D78" s="169"/>
      <c r="E78" s="170"/>
    </row>
    <row r="79" spans="2:7" ht="15" customHeight="1" x14ac:dyDescent="0.15">
      <c r="B79" s="57" t="s">
        <v>66</v>
      </c>
      <c r="C79" s="168"/>
      <c r="D79" s="169"/>
      <c r="E79" s="170"/>
    </row>
    <row r="80" spans="2:7" ht="15" customHeight="1" x14ac:dyDescent="0.15">
      <c r="B80" s="165" t="s">
        <v>67</v>
      </c>
      <c r="C80" s="58" t="s">
        <v>68</v>
      </c>
      <c r="D80" s="167" t="s">
        <v>69</v>
      </c>
      <c r="E80" s="58" t="s">
        <v>70</v>
      </c>
    </row>
    <row r="81" spans="2:7" ht="15" customHeight="1" x14ac:dyDescent="0.15">
      <c r="B81" s="166"/>
      <c r="C81" s="61"/>
      <c r="D81" s="167"/>
      <c r="E81" s="61"/>
    </row>
    <row r="82" spans="2:7" ht="69.95" customHeight="1" x14ac:dyDescent="0.15">
      <c r="B82" s="59" t="s">
        <v>71</v>
      </c>
      <c r="C82" s="156"/>
      <c r="D82" s="156"/>
      <c r="E82" s="156"/>
      <c r="G82" s="45">
        <f>LEN(C82)</f>
        <v>0</v>
      </c>
    </row>
    <row r="83" spans="2:7" ht="15" customHeight="1" x14ac:dyDescent="0.15"/>
    <row r="84" spans="2:7" ht="15" customHeight="1" x14ac:dyDescent="0.15">
      <c r="B84" s="157" t="s">
        <v>84</v>
      </c>
      <c r="C84" s="158"/>
      <c r="D84" s="158"/>
      <c r="E84" s="159"/>
    </row>
    <row r="85" spans="2:7" ht="15" customHeight="1" x14ac:dyDescent="0.15">
      <c r="B85" s="57" t="s">
        <v>64</v>
      </c>
      <c r="C85" s="160"/>
      <c r="D85" s="161"/>
      <c r="E85" s="162"/>
    </row>
    <row r="86" spans="2:7" ht="15" customHeight="1" x14ac:dyDescent="0.15">
      <c r="B86" s="57" t="s">
        <v>65</v>
      </c>
      <c r="C86" s="168"/>
      <c r="D86" s="169"/>
      <c r="E86" s="170"/>
    </row>
    <row r="87" spans="2:7" ht="15" customHeight="1" x14ac:dyDescent="0.15">
      <c r="B87" s="57" t="s">
        <v>66</v>
      </c>
      <c r="C87" s="168"/>
      <c r="D87" s="169"/>
      <c r="E87" s="170"/>
    </row>
    <row r="88" spans="2:7" ht="15" customHeight="1" x14ac:dyDescent="0.15">
      <c r="B88" s="165" t="s">
        <v>67</v>
      </c>
      <c r="C88" s="58" t="s">
        <v>68</v>
      </c>
      <c r="D88" s="167" t="s">
        <v>69</v>
      </c>
      <c r="E88" s="58" t="s">
        <v>70</v>
      </c>
    </row>
    <row r="89" spans="2:7" ht="15" customHeight="1" x14ac:dyDescent="0.15">
      <c r="B89" s="166"/>
      <c r="C89" s="61"/>
      <c r="D89" s="167"/>
      <c r="E89" s="61"/>
    </row>
    <row r="90" spans="2:7" ht="69.95" customHeight="1" x14ac:dyDescent="0.15">
      <c r="B90" s="59" t="s">
        <v>71</v>
      </c>
      <c r="C90" s="156"/>
      <c r="D90" s="156"/>
      <c r="E90" s="156"/>
      <c r="G90" s="45">
        <f>LEN(C90)</f>
        <v>0</v>
      </c>
    </row>
  </sheetData>
  <sheetProtection selectLockedCells="1"/>
  <mergeCells count="72">
    <mergeCell ref="C46:E46"/>
    <mergeCell ref="B48:E48"/>
    <mergeCell ref="C49:E49"/>
    <mergeCell ref="C30:E30"/>
    <mergeCell ref="C41:E41"/>
    <mergeCell ref="C42:E42"/>
    <mergeCell ref="C43:E43"/>
    <mergeCell ref="B44:B45"/>
    <mergeCell ref="D44:D45"/>
    <mergeCell ref="B40:E40"/>
    <mergeCell ref="B32:E32"/>
    <mergeCell ref="C33:E33"/>
    <mergeCell ref="C34:E34"/>
    <mergeCell ref="C35:E35"/>
    <mergeCell ref="B36:B37"/>
    <mergeCell ref="D36:D37"/>
    <mergeCell ref="B24:E24"/>
    <mergeCell ref="C25:E25"/>
    <mergeCell ref="C26:E26"/>
    <mergeCell ref="C27:E27"/>
    <mergeCell ref="B28:B29"/>
    <mergeCell ref="D28:D29"/>
    <mergeCell ref="C90:E90"/>
    <mergeCell ref="B84:E84"/>
    <mergeCell ref="C85:E85"/>
    <mergeCell ref="C86:E86"/>
    <mergeCell ref="C87:E87"/>
    <mergeCell ref="B88:B89"/>
    <mergeCell ref="D88:D89"/>
    <mergeCell ref="C82:E82"/>
    <mergeCell ref="C70:E70"/>
    <mergeCell ref="C71:E71"/>
    <mergeCell ref="B72:B73"/>
    <mergeCell ref="D72:D73"/>
    <mergeCell ref="C74:E74"/>
    <mergeCell ref="B76:E76"/>
    <mergeCell ref="C77:E77"/>
    <mergeCell ref="C78:E78"/>
    <mergeCell ref="C79:E79"/>
    <mergeCell ref="B80:B81"/>
    <mergeCell ref="D80:D81"/>
    <mergeCell ref="C62:E62"/>
    <mergeCell ref="B65:E65"/>
    <mergeCell ref="B68:E68"/>
    <mergeCell ref="C69:E69"/>
    <mergeCell ref="C38:E38"/>
    <mergeCell ref="B56:E56"/>
    <mergeCell ref="C57:E57"/>
    <mergeCell ref="C58:E58"/>
    <mergeCell ref="C59:E59"/>
    <mergeCell ref="B60:B61"/>
    <mergeCell ref="D60:D61"/>
    <mergeCell ref="C50:E50"/>
    <mergeCell ref="C51:E51"/>
    <mergeCell ref="B52:B53"/>
    <mergeCell ref="D52:D53"/>
    <mergeCell ref="C54:E54"/>
    <mergeCell ref="B3:E3"/>
    <mergeCell ref="B9:C9"/>
    <mergeCell ref="B10:C10"/>
    <mergeCell ref="B11:B12"/>
    <mergeCell ref="D11:E11"/>
    <mergeCell ref="D12:E12"/>
    <mergeCell ref="C21:E21"/>
    <mergeCell ref="C22:E22"/>
    <mergeCell ref="D14:E14"/>
    <mergeCell ref="D15:E15"/>
    <mergeCell ref="B13:B18"/>
    <mergeCell ref="D13:E13"/>
    <mergeCell ref="D16:E16"/>
    <mergeCell ref="D17:E17"/>
    <mergeCell ref="D18:E18"/>
  </mergeCells>
  <phoneticPr fontId="1"/>
  <dataValidations count="8">
    <dataValidation imeMode="halfAlpha" allowBlank="1" showInputMessage="1" showErrorMessage="1" promptTitle="郵便番号" prompt="郵便番号は郵便番号のマーク&quot;〒&quot;や7けたの間の&quot;ー&quot;は不用です。（例：171-0033×、1710033○）&quot;〒&quot;や&quot;ー&quot;は自動的に表示されます。" sqref="D14" xr:uid="{00000000-0002-0000-0100-000000000000}"/>
    <dataValidation imeMode="halfAlpha" allowBlank="1" showInputMessage="1" showErrorMessage="1" promptTitle="都道府県名" prompt="都道府県名のみを入れてください" sqref="D15:E15" xr:uid="{00000000-0002-0000-0100-000001000000}"/>
    <dataValidation imeMode="halfAlpha" allowBlank="1" showInputMessage="1" showErrorMessage="1" promptTitle="電話番号" prompt="所属する会社・部署の直通電話を記入してください。記入にあたって括弧”（03）”は使用せず市外局番等との間にはハイフン”ー”は記入してください。" sqref="D17:E17" xr:uid="{00000000-0002-0000-0100-000002000000}"/>
    <dataValidation imeMode="halfAlpha" allowBlank="1" showInputMessage="1" showErrorMessage="1" promptTitle="メールアドレス" prompt="メールアドレスを間違えの無いよう記入ください" sqref="D18:E18" xr:uid="{00000000-0002-0000-0100-000003000000}"/>
    <dataValidation allowBlank="1" showInputMessage="1" showErrorMessage="1" promptTitle="細分類" prompt="上記専門分野の細分類を記入してください" sqref="D12:E12" xr:uid="{00000000-0002-0000-0100-000004000000}"/>
    <dataValidation type="textLength" errorStyle="warning" operator="lessThanOrEqual" allowBlank="1" showInputMessage="1" showErrorMessage="1" errorTitle="150文字を超えない" error="150文字を超えるとデータベースに掲載できません" promptTitle="150文字以内" prompt="必ず150文字以内にしてください" sqref="C30:E30 C38:E38 C46:E46 C54:E54 C62:E62 C74:E74 C82:E82 C90:E90" xr:uid="{00000000-0002-0000-0100-000005000000}">
      <formula1>160</formula1>
    </dataValidation>
    <dataValidation type="date" imeMode="halfAlpha" allowBlank="1" showInputMessage="1" showErrorMessage="1" promptTitle="受託期間【西暦】" prompt="受託期間の開始日を「西暦」で記入してください。" sqref="C29 C37 C45 C53 C61 C73 C81 C89" xr:uid="{00000000-0002-0000-0100-000006000000}">
      <formula1>1</formula1>
      <formula2>109939</formula2>
    </dataValidation>
    <dataValidation type="date" imeMode="halfAlpha" allowBlank="1" showInputMessage="1" showErrorMessage="1" promptTitle="受託期間【西暦】" prompt="受託期間の完了日を「西暦」で記入してください。" sqref="E29 E37 E45 E53 E61 E73 E81 E89" xr:uid="{00000000-0002-0000-0100-000007000000}">
      <formula1>1</formula1>
      <formula2>109939</formula2>
    </dataValidation>
  </dataValidations>
  <printOptions horizontalCentered="1"/>
  <pageMargins left="0.78740157480314965" right="0.78740157480314965" top="0.39370078740157483" bottom="0.43307086614173229" header="0.19685039370078741" footer="0.23622047244094491"/>
  <pageSetup paperSize="9" scale="71" orientation="portrait" blackAndWhite="1" errors="blank" r:id="rId1"/>
  <rowBreaks count="1" manualBreakCount="1">
    <brk id="6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W109"/>
  <sheetViews>
    <sheetView zoomScale="70" zoomScaleNormal="70" workbookViewId="0">
      <selection activeCell="F9" sqref="F9"/>
    </sheetView>
  </sheetViews>
  <sheetFormatPr defaultRowHeight="13.5" x14ac:dyDescent="0.15"/>
  <cols>
    <col min="1" max="1" width="13.125" customWidth="1"/>
    <col min="2" max="2" width="16" customWidth="1"/>
    <col min="3" max="148" width="16.375" customWidth="1"/>
  </cols>
  <sheetData>
    <row r="1" spans="1:127" x14ac:dyDescent="0.15">
      <c r="A1" t="s">
        <v>57</v>
      </c>
      <c r="B1" s="26" t="s">
        <v>130</v>
      </c>
      <c r="C1" s="27"/>
      <c r="D1" s="27"/>
      <c r="E1" s="27"/>
      <c r="F1" s="27"/>
      <c r="G1" s="27"/>
      <c r="H1" s="27"/>
      <c r="I1" s="27"/>
      <c r="J1" s="26"/>
      <c r="K1" s="27"/>
      <c r="L1" s="27"/>
      <c r="M1" s="28"/>
      <c r="N1" s="26"/>
      <c r="O1" s="27"/>
      <c r="P1" s="27"/>
      <c r="Q1" s="27"/>
      <c r="R1" s="27"/>
      <c r="S1" s="28"/>
      <c r="T1" s="25" t="s">
        <v>137</v>
      </c>
      <c r="U1" s="25"/>
      <c r="V1" s="25"/>
      <c r="W1" s="25"/>
      <c r="X1" s="25"/>
      <c r="Y1" s="25"/>
      <c r="Z1" s="25"/>
      <c r="AA1" s="25"/>
      <c r="AB1" s="25"/>
      <c r="AC1" s="25"/>
      <c r="AD1" s="25"/>
      <c r="AE1" s="25"/>
      <c r="AF1" s="25"/>
      <c r="AG1" s="25"/>
      <c r="AH1" s="25"/>
      <c r="AI1" s="25"/>
      <c r="AJ1" s="25"/>
      <c r="AK1" s="25"/>
      <c r="AV1" s="83"/>
      <c r="AW1" s="83"/>
      <c r="AX1" s="83"/>
      <c r="AY1" s="29" t="s">
        <v>75</v>
      </c>
      <c r="AZ1" s="30"/>
      <c r="BA1" s="30"/>
      <c r="BB1" s="30"/>
      <c r="BC1" s="30"/>
      <c r="BD1" s="83"/>
      <c r="BE1" s="30"/>
      <c r="BF1" s="30"/>
      <c r="BG1" s="30"/>
      <c r="BH1" s="30"/>
      <c r="BI1" s="30"/>
      <c r="BJ1" s="83"/>
      <c r="BK1" s="30"/>
      <c r="BL1" s="30"/>
      <c r="BM1" s="30"/>
      <c r="BN1" s="30"/>
      <c r="BO1" s="30"/>
      <c r="BP1" s="83"/>
      <c r="BQ1" s="30"/>
      <c r="BR1" s="30"/>
      <c r="BS1" s="30"/>
      <c r="BT1" s="30"/>
      <c r="BU1" s="30"/>
      <c r="BV1" s="83"/>
      <c r="BW1" s="30"/>
      <c r="BX1" s="30"/>
      <c r="BY1" s="30"/>
      <c r="BZ1" s="30"/>
      <c r="CA1" s="31"/>
      <c r="DH1" t="s">
        <v>146</v>
      </c>
    </row>
    <row r="2" spans="1:127" x14ac:dyDescent="0.15">
      <c r="B2" s="22"/>
      <c r="D2" s="23"/>
      <c r="E2" s="23"/>
      <c r="F2" s="23"/>
      <c r="G2" s="23"/>
      <c r="H2" s="23"/>
      <c r="J2" s="22"/>
      <c r="K2" s="23"/>
      <c r="L2" s="23"/>
      <c r="M2" s="24"/>
      <c r="N2" s="22"/>
      <c r="O2" s="23"/>
      <c r="P2" s="23"/>
      <c r="Q2" s="23"/>
      <c r="R2" s="23"/>
      <c r="S2" s="24"/>
      <c r="T2" s="22" t="s">
        <v>139</v>
      </c>
      <c r="U2" s="23"/>
      <c r="V2" s="23"/>
      <c r="W2" s="23"/>
      <c r="X2" s="23"/>
      <c r="Y2" s="24"/>
      <c r="Z2" s="22" t="s">
        <v>140</v>
      </c>
      <c r="AA2" s="23"/>
      <c r="AB2" s="23"/>
      <c r="AC2" s="23"/>
      <c r="AD2" s="23"/>
      <c r="AE2" s="24"/>
      <c r="AF2" s="22" t="s">
        <v>141</v>
      </c>
      <c r="AG2" s="23"/>
      <c r="AH2" s="23"/>
      <c r="AI2" s="23"/>
      <c r="AJ2" s="23"/>
      <c r="AK2" s="24"/>
      <c r="AY2" s="22" t="s">
        <v>88</v>
      </c>
      <c r="AZ2" s="23"/>
      <c r="BA2" s="23"/>
      <c r="BB2" s="23"/>
      <c r="BC2" s="24"/>
      <c r="BD2" s="78"/>
      <c r="BE2" s="22" t="s">
        <v>85</v>
      </c>
      <c r="BF2" s="23"/>
      <c r="BG2" s="23"/>
      <c r="BH2" s="23"/>
      <c r="BI2" s="23"/>
      <c r="BJ2" s="78"/>
      <c r="BK2" s="22" t="s">
        <v>138</v>
      </c>
      <c r="BL2" s="23"/>
      <c r="BM2" s="23"/>
      <c r="BN2" s="23"/>
      <c r="BO2" s="23"/>
      <c r="BP2" s="78"/>
      <c r="BQ2" s="22" t="s">
        <v>86</v>
      </c>
      <c r="BR2" s="23"/>
      <c r="BS2" s="23"/>
      <c r="BT2" s="23"/>
      <c r="BU2" s="23"/>
      <c r="BV2" s="78"/>
      <c r="BW2" s="22" t="s">
        <v>87</v>
      </c>
      <c r="BX2" s="23"/>
      <c r="BY2" s="23"/>
      <c r="BZ2" s="23"/>
      <c r="CA2" s="24"/>
      <c r="DH2" t="s">
        <v>146</v>
      </c>
    </row>
    <row r="3" spans="1:127" x14ac:dyDescent="0.15">
      <c r="B3" s="38" t="s">
        <v>49</v>
      </c>
      <c r="C3" s="38" t="s">
        <v>48</v>
      </c>
      <c r="D3" s="39" t="s">
        <v>53</v>
      </c>
      <c r="E3" s="39" t="s">
        <v>43</v>
      </c>
      <c r="F3" s="39" t="s">
        <v>44</v>
      </c>
      <c r="G3" s="35" t="s">
        <v>50</v>
      </c>
      <c r="H3" s="36" t="s">
        <v>51</v>
      </c>
      <c r="I3" s="36" t="s">
        <v>52</v>
      </c>
      <c r="J3" s="40" t="s">
        <v>45</v>
      </c>
      <c r="K3" s="39" t="s">
        <v>54</v>
      </c>
      <c r="L3" s="39" t="s">
        <v>46</v>
      </c>
      <c r="M3" s="41" t="s">
        <v>55</v>
      </c>
      <c r="N3" s="40" t="s">
        <v>47</v>
      </c>
      <c r="O3" s="39" t="s">
        <v>56</v>
      </c>
      <c r="P3" s="39" t="s">
        <v>37</v>
      </c>
      <c r="Q3" s="39" t="s">
        <v>22</v>
      </c>
      <c r="R3" s="39" t="s">
        <v>26</v>
      </c>
      <c r="S3" s="41" t="s">
        <v>142</v>
      </c>
      <c r="T3" s="32" t="s">
        <v>155</v>
      </c>
      <c r="U3" s="32" t="s">
        <v>114</v>
      </c>
      <c r="V3" s="34" t="s">
        <v>115</v>
      </c>
      <c r="W3" s="34" t="s">
        <v>116</v>
      </c>
      <c r="X3" s="34" t="s">
        <v>117</v>
      </c>
      <c r="Y3" s="33" t="s">
        <v>118</v>
      </c>
      <c r="Z3" s="32" t="s">
        <v>156</v>
      </c>
      <c r="AA3" s="32" t="s">
        <v>119</v>
      </c>
      <c r="AB3" s="34" t="s">
        <v>120</v>
      </c>
      <c r="AC3" s="34" t="s">
        <v>121</v>
      </c>
      <c r="AD3" s="34" t="s">
        <v>122</v>
      </c>
      <c r="AE3" s="33" t="s">
        <v>123</v>
      </c>
      <c r="AF3" s="32" t="s">
        <v>157</v>
      </c>
      <c r="AG3" s="32" t="s">
        <v>124</v>
      </c>
      <c r="AH3" s="34" t="s">
        <v>125</v>
      </c>
      <c r="AI3" s="34" t="s">
        <v>126</v>
      </c>
      <c r="AJ3" s="34" t="s">
        <v>127</v>
      </c>
      <c r="AK3" s="33" t="s">
        <v>128</v>
      </c>
      <c r="AV3" s="72" t="s">
        <v>144</v>
      </c>
      <c r="AW3" s="73" t="s">
        <v>145</v>
      </c>
      <c r="AX3" s="76" t="s">
        <v>144</v>
      </c>
      <c r="AY3" s="74" t="s">
        <v>89</v>
      </c>
      <c r="AZ3" s="84" t="s">
        <v>90</v>
      </c>
      <c r="BA3" s="84" t="s">
        <v>91</v>
      </c>
      <c r="BB3" s="84" t="s">
        <v>92</v>
      </c>
      <c r="BC3" s="75" t="s">
        <v>93</v>
      </c>
      <c r="BD3" s="79" t="s">
        <v>144</v>
      </c>
      <c r="BE3" s="74" t="s">
        <v>94</v>
      </c>
      <c r="BF3" s="84" t="s">
        <v>95</v>
      </c>
      <c r="BG3" s="84" t="s">
        <v>96</v>
      </c>
      <c r="BH3" s="84" t="s">
        <v>97</v>
      </c>
      <c r="BI3" s="84" t="s">
        <v>98</v>
      </c>
      <c r="BJ3" s="79" t="s">
        <v>144</v>
      </c>
      <c r="BK3" s="74" t="s">
        <v>99</v>
      </c>
      <c r="BL3" s="84" t="s">
        <v>100</v>
      </c>
      <c r="BM3" s="84" t="s">
        <v>101</v>
      </c>
      <c r="BN3" s="84" t="s">
        <v>102</v>
      </c>
      <c r="BO3" s="84" t="s">
        <v>103</v>
      </c>
      <c r="BP3" s="79" t="s">
        <v>144</v>
      </c>
      <c r="BQ3" s="74" t="s">
        <v>104</v>
      </c>
      <c r="BR3" s="84" t="s">
        <v>105</v>
      </c>
      <c r="BS3" s="84" t="s">
        <v>106</v>
      </c>
      <c r="BT3" s="84" t="s">
        <v>107</v>
      </c>
      <c r="BU3" s="84" t="s">
        <v>108</v>
      </c>
      <c r="BV3" s="79" t="s">
        <v>144</v>
      </c>
      <c r="BW3" s="74" t="s">
        <v>109</v>
      </c>
      <c r="BX3" s="84" t="s">
        <v>110</v>
      </c>
      <c r="BY3" s="84" t="s">
        <v>111</v>
      </c>
      <c r="BZ3" s="84" t="s">
        <v>112</v>
      </c>
      <c r="CA3" s="75" t="s">
        <v>113</v>
      </c>
      <c r="DH3" t="s">
        <v>146</v>
      </c>
    </row>
    <row r="4" spans="1:127" x14ac:dyDescent="0.15">
      <c r="B4" s="37" t="str">
        <f>IF(様式10!E6=0,"",様式10!E6)</f>
        <v/>
      </c>
      <c r="C4" s="42" t="str">
        <f>様式10!E7</f>
        <v>認定都市プランナー</v>
      </c>
      <c r="D4" s="34" t="str">
        <f>IF(様式10!E5=0,"",様式10!E5)</f>
        <v>　</v>
      </c>
      <c r="E4" s="34" t="str">
        <f>IF(様式10!D9=0,"",様式10!D9)</f>
        <v/>
      </c>
      <c r="F4" s="34" t="str">
        <f>IF(様式10!E9=0,"",様式10!E9)</f>
        <v/>
      </c>
      <c r="G4" s="32" t="str">
        <f>B4</f>
        <v/>
      </c>
      <c r="H4" s="85">
        <f>IF(様式10!C7=0,"",様式10!C7)</f>
        <v>44894</v>
      </c>
      <c r="I4" s="85">
        <f>様式10!C8</f>
        <v>46477</v>
      </c>
      <c r="J4" s="32" t="str">
        <f>様式10!D11</f>
        <v/>
      </c>
      <c r="K4" s="34" t="str">
        <f>様式10!D12</f>
        <v/>
      </c>
      <c r="L4" s="34"/>
      <c r="M4" s="33"/>
      <c r="N4" s="32">
        <f>様式10!D13</f>
        <v>0</v>
      </c>
      <c r="O4" s="43" t="str">
        <f>様式10!D14</f>
        <v/>
      </c>
      <c r="P4" s="34" t="str">
        <f>様式10!D15</f>
        <v/>
      </c>
      <c r="Q4" s="34" t="str">
        <f>様式10!D16</f>
        <v/>
      </c>
      <c r="R4" s="34" t="str">
        <f>様式10!D17</f>
        <v/>
      </c>
      <c r="S4" s="33" t="str">
        <f>様式10!D18</f>
        <v/>
      </c>
      <c r="T4" s="32">
        <f>様式10!C70</f>
        <v>0</v>
      </c>
      <c r="U4" s="34">
        <f>様式10!C69</f>
        <v>0</v>
      </c>
      <c r="V4" s="34">
        <f>様式10!C71</f>
        <v>0</v>
      </c>
      <c r="W4" s="44" t="str">
        <f>IF(様式10!C73="","",様式10!C73)</f>
        <v/>
      </c>
      <c r="X4" s="44" t="str">
        <f>IF(様式10!E73="","",様式10!E73)</f>
        <v/>
      </c>
      <c r="Y4" s="33">
        <f>様式10!C74</f>
        <v>0</v>
      </c>
      <c r="Z4" s="32">
        <f>様式10!C78</f>
        <v>0</v>
      </c>
      <c r="AA4" s="34">
        <f>様式10!C77</f>
        <v>0</v>
      </c>
      <c r="AB4" s="34">
        <f>様式10!C79</f>
        <v>0</v>
      </c>
      <c r="AC4" s="44" t="str">
        <f>IF(様式10!C81="","",様式10!C81)</f>
        <v/>
      </c>
      <c r="AD4" s="44" t="str">
        <f>IF(様式10!E81="","",様式10!E81)</f>
        <v/>
      </c>
      <c r="AE4" s="33">
        <f>様式10!C82</f>
        <v>0</v>
      </c>
      <c r="AF4" s="32">
        <f>様式10!C86</f>
        <v>0</v>
      </c>
      <c r="AG4" s="34">
        <f>様式10!C85</f>
        <v>0</v>
      </c>
      <c r="AH4" s="34">
        <f>様式10!C87</f>
        <v>0</v>
      </c>
      <c r="AI4" s="44" t="str">
        <f>IF(様式10!C89="","",様式10!C89)</f>
        <v/>
      </c>
      <c r="AJ4" s="44" t="str">
        <f>IF(様式10!E89="","",様式10!E89)</f>
        <v/>
      </c>
      <c r="AK4" s="33">
        <f>様式10!C90</f>
        <v>0</v>
      </c>
      <c r="AV4" s="74" t="str">
        <f>様式10!$D$11</f>
        <v/>
      </c>
      <c r="AW4" s="75" t="str">
        <f>様式10!$D$12</f>
        <v/>
      </c>
      <c r="AX4" s="77" t="str">
        <f>様式10!$D$11</f>
        <v/>
      </c>
      <c r="AY4" s="32">
        <f>様式10!C26</f>
        <v>0</v>
      </c>
      <c r="AZ4" s="34">
        <f>様式10!C27</f>
        <v>0</v>
      </c>
      <c r="BA4" s="44" t="str">
        <f>IF(様式10!C29="","",様式10!C29)</f>
        <v/>
      </c>
      <c r="BB4" s="44" t="str">
        <f>IF(様式10!E29="","",様式10!E29)</f>
        <v/>
      </c>
      <c r="BC4" s="33">
        <f>様式10!C30</f>
        <v>0</v>
      </c>
      <c r="BD4" s="77" t="str">
        <f>様式10!$D$11</f>
        <v/>
      </c>
      <c r="BE4" s="32">
        <f>様式10!C34</f>
        <v>0</v>
      </c>
      <c r="BF4" s="34">
        <f>様式10!C35</f>
        <v>0</v>
      </c>
      <c r="BG4" s="44" t="str">
        <f>IF(様式10!C37="","",様式10!C37)</f>
        <v/>
      </c>
      <c r="BH4" s="44" t="str">
        <f>IF(様式10!E37="","",様式10!E37)</f>
        <v/>
      </c>
      <c r="BI4" s="34">
        <f>様式10!C38</f>
        <v>0</v>
      </c>
      <c r="BJ4" s="77" t="str">
        <f>様式10!$D$11</f>
        <v/>
      </c>
      <c r="BK4" s="32">
        <f>様式10!C42</f>
        <v>0</v>
      </c>
      <c r="BL4" s="34">
        <f>様式10!C43</f>
        <v>0</v>
      </c>
      <c r="BM4" s="44" t="str">
        <f>IF(様式10!C45="","",様式10!C45)</f>
        <v/>
      </c>
      <c r="BN4" s="44" t="str">
        <f>IF(様式10!E45="","",様式10!E45)</f>
        <v/>
      </c>
      <c r="BO4" s="34">
        <f>様式10!C46</f>
        <v>0</v>
      </c>
      <c r="BP4" s="77" t="str">
        <f>様式10!$D$11</f>
        <v/>
      </c>
      <c r="BQ4" s="32">
        <f>様式10!C50</f>
        <v>0</v>
      </c>
      <c r="BR4" s="34">
        <f>様式10!C51</f>
        <v>0</v>
      </c>
      <c r="BS4" s="44" t="str">
        <f>IF(様式10!C53="","",様式10!C53)</f>
        <v/>
      </c>
      <c r="BT4" s="44" t="str">
        <f>IF(様式10!E53="","",様式10!E53)</f>
        <v/>
      </c>
      <c r="BU4" s="34">
        <f>様式10!C54</f>
        <v>0</v>
      </c>
      <c r="BV4" s="77" t="str">
        <f>様式10!$D$11</f>
        <v/>
      </c>
      <c r="BW4" s="32">
        <f>様式10!C58</f>
        <v>0</v>
      </c>
      <c r="BX4" s="34">
        <f>様式10!C59</f>
        <v>0</v>
      </c>
      <c r="BY4" s="44" t="str">
        <f>IF(様式10!C61="","",様式10!C61)</f>
        <v/>
      </c>
      <c r="BZ4" s="44" t="str">
        <f>IF(様式10!E61="","",様式10!E61)</f>
        <v/>
      </c>
      <c r="CA4" s="33">
        <f>様式10!C62</f>
        <v>0</v>
      </c>
      <c r="DH4" t="s">
        <v>146</v>
      </c>
    </row>
    <row r="5" spans="1:127" x14ac:dyDescent="0.15">
      <c r="C5" s="86"/>
      <c r="H5" s="87">
        <f>'様式9-1'!D19</f>
        <v>0</v>
      </c>
      <c r="I5" s="88"/>
      <c r="O5" s="89"/>
      <c r="W5" s="90"/>
      <c r="X5" s="90"/>
      <c r="AC5" s="90"/>
      <c r="AD5" s="90"/>
      <c r="AI5" s="90"/>
      <c r="AJ5" s="90"/>
      <c r="BA5" s="90"/>
      <c r="BB5" s="90"/>
      <c r="BG5" s="90"/>
      <c r="BH5" s="90"/>
      <c r="BM5" s="90"/>
      <c r="BN5" s="90"/>
      <c r="BS5" s="90"/>
      <c r="BT5" s="90"/>
      <c r="BY5" s="90"/>
      <c r="BZ5" s="90"/>
      <c r="DH5" t="s">
        <v>146</v>
      </c>
    </row>
    <row r="6" spans="1:127" ht="27" x14ac:dyDescent="0.15">
      <c r="A6" s="37"/>
      <c r="B6" s="37"/>
      <c r="C6" s="91" t="s">
        <v>58</v>
      </c>
      <c r="D6" s="37" t="s">
        <v>147</v>
      </c>
      <c r="E6" s="37" t="s">
        <v>148</v>
      </c>
      <c r="F6" s="91" t="s">
        <v>53</v>
      </c>
      <c r="G6" s="37" t="s">
        <v>149</v>
      </c>
      <c r="H6" s="91" t="s">
        <v>150</v>
      </c>
      <c r="I6" s="91" t="s">
        <v>144</v>
      </c>
      <c r="J6" s="37" t="s">
        <v>145</v>
      </c>
      <c r="K6" s="91" t="s">
        <v>47</v>
      </c>
      <c r="L6" s="92" t="s">
        <v>24</v>
      </c>
      <c r="M6" s="37" t="s">
        <v>25</v>
      </c>
      <c r="N6" s="92" t="s">
        <v>26</v>
      </c>
      <c r="O6" s="93" t="s">
        <v>63</v>
      </c>
      <c r="P6" s="91" t="s">
        <v>151</v>
      </c>
      <c r="Q6" s="91" t="s">
        <v>152</v>
      </c>
      <c r="W6" s="94"/>
    </row>
    <row r="7" spans="1:127" x14ac:dyDescent="0.15">
      <c r="A7" s="37"/>
      <c r="B7" s="95"/>
      <c r="C7" s="37" t="str">
        <f>B4</f>
        <v/>
      </c>
      <c r="D7" s="42" t="str">
        <f>C4</f>
        <v>認定都市プランナー</v>
      </c>
      <c r="E7" s="96" t="str">
        <f>CONCATENATE(E4,E8,F4)</f>
        <v>　</v>
      </c>
      <c r="F7" s="37" t="str">
        <f>D4</f>
        <v>　</v>
      </c>
      <c r="G7" s="37">
        <f>'様式9-1'!D20</f>
        <v>0</v>
      </c>
      <c r="H7" s="71" t="str">
        <f>DBCS(I8&amp;"年"&amp;J8&amp;"月"&amp;K8&amp;"日")</f>
        <v>明治３３年１月０日</v>
      </c>
      <c r="I7" s="37" t="str">
        <f>J4</f>
        <v/>
      </c>
      <c r="J7" s="37" t="str">
        <f>K4</f>
        <v/>
      </c>
      <c r="K7" s="37">
        <f>N4</f>
        <v>0</v>
      </c>
      <c r="L7" s="97" t="str">
        <f>O4</f>
        <v/>
      </c>
      <c r="M7" s="37" t="str">
        <f>CONCATENATE(P4,Q4)</f>
        <v/>
      </c>
      <c r="N7" s="37" t="str">
        <f>R4</f>
        <v/>
      </c>
      <c r="O7" s="37" t="str">
        <f>S4</f>
        <v/>
      </c>
      <c r="P7" s="43">
        <f>'様式9-1'!D21</f>
        <v>0</v>
      </c>
      <c r="Q7" s="37">
        <f>'様式9-1'!D22</f>
        <v>0</v>
      </c>
      <c r="W7" s="98"/>
    </row>
    <row r="8" spans="1:127" x14ac:dyDescent="0.15">
      <c r="B8" s="88"/>
      <c r="E8" t="s">
        <v>6</v>
      </c>
      <c r="H8" s="99">
        <f>YEAR(H5)</f>
        <v>1900</v>
      </c>
      <c r="I8" s="99" t="str">
        <f>IF(H8&lt;1912,"明治"&amp;H8-1867,IF(H8&lt;1926,"大正"&amp;H8-1911,IF(H8&lt;1989,"昭和"&amp;H8-1925,"平成"&amp;H8-1988)))</f>
        <v>明治33</v>
      </c>
      <c r="J8" s="99">
        <f>MONTH(H5)</f>
        <v>1</v>
      </c>
      <c r="K8" s="99">
        <f>DAY(H5)</f>
        <v>0</v>
      </c>
      <c r="L8" s="100"/>
      <c r="P8" s="100"/>
      <c r="W8" s="98"/>
    </row>
    <row r="9" spans="1:127" x14ac:dyDescent="0.15">
      <c r="D9" t="s">
        <v>158</v>
      </c>
      <c r="E9" t="s">
        <v>6</v>
      </c>
      <c r="F9" t="str">
        <f>CONCATENATE(B4,$E$9,D9,$E$9,N4,$E$9,D4)</f>
        <v>　認定都市プランナー　登録申請書　0　　</v>
      </c>
      <c r="K9" s="90"/>
      <c r="DV9" s="90"/>
      <c r="DW9" s="90"/>
    </row>
    <row r="10" spans="1:127" x14ac:dyDescent="0.15">
      <c r="K10" s="90"/>
      <c r="CJ10" s="90"/>
      <c r="CK10" s="90"/>
      <c r="CP10" s="90"/>
      <c r="CQ10" s="90"/>
      <c r="DD10" s="90"/>
      <c r="DE10" s="90"/>
      <c r="DV10" s="90"/>
      <c r="DW10" s="90"/>
    </row>
    <row r="11" spans="1:127" x14ac:dyDescent="0.15">
      <c r="K11" s="90"/>
      <c r="DV11" s="90"/>
      <c r="DW11" s="90"/>
    </row>
    <row r="12" spans="1:127" x14ac:dyDescent="0.15">
      <c r="E12" s="90"/>
      <c r="AY12" s="90"/>
      <c r="AZ12" s="90"/>
      <c r="CM12" s="37" t="s">
        <v>149</v>
      </c>
      <c r="CN12" s="91" t="s">
        <v>150</v>
      </c>
      <c r="CO12" s="91" t="s">
        <v>151</v>
      </c>
      <c r="CP12" s="91" t="s">
        <v>152</v>
      </c>
      <c r="DV12" s="90"/>
      <c r="DW12" s="90"/>
    </row>
    <row r="13" spans="1:127" s="94" customFormat="1" ht="45.75" customHeight="1" x14ac:dyDescent="0.15">
      <c r="A13" s="101" t="s">
        <v>159</v>
      </c>
      <c r="B13" s="102" t="s">
        <v>160</v>
      </c>
      <c r="C13" s="102" t="s">
        <v>161</v>
      </c>
      <c r="D13" s="102" t="s">
        <v>162</v>
      </c>
      <c r="E13" s="101" t="s">
        <v>163</v>
      </c>
      <c r="F13" s="101" t="s">
        <v>164</v>
      </c>
      <c r="G13" s="101" t="s">
        <v>165</v>
      </c>
      <c r="H13" s="101" t="s">
        <v>166</v>
      </c>
      <c r="I13" s="101" t="s">
        <v>167</v>
      </c>
      <c r="J13" s="103" t="s">
        <v>2</v>
      </c>
      <c r="K13" s="103" t="s">
        <v>168</v>
      </c>
      <c r="L13" s="104" t="s">
        <v>169</v>
      </c>
      <c r="M13" s="104" t="s">
        <v>170</v>
      </c>
      <c r="N13" s="104" t="s">
        <v>171</v>
      </c>
      <c r="O13" s="101" t="s">
        <v>172</v>
      </c>
      <c r="P13" s="101" t="s">
        <v>173</v>
      </c>
      <c r="Q13" s="101" t="s">
        <v>174</v>
      </c>
      <c r="R13" s="101" t="s">
        <v>175</v>
      </c>
      <c r="S13" s="101" t="s">
        <v>176</v>
      </c>
      <c r="T13" s="102" t="s">
        <v>177</v>
      </c>
      <c r="U13" s="102" t="s">
        <v>178</v>
      </c>
      <c r="V13" s="102" t="s">
        <v>179</v>
      </c>
      <c r="W13" s="102" t="s">
        <v>180</v>
      </c>
      <c r="X13" s="102" t="s">
        <v>181</v>
      </c>
      <c r="Y13" s="102" t="s">
        <v>182</v>
      </c>
      <c r="Z13" s="102" t="s">
        <v>183</v>
      </c>
      <c r="AA13" s="102" t="s">
        <v>184</v>
      </c>
      <c r="AB13" s="102" t="s">
        <v>185</v>
      </c>
      <c r="AC13" s="102" t="s">
        <v>186</v>
      </c>
      <c r="AD13" s="102" t="s">
        <v>187</v>
      </c>
      <c r="AE13" s="102" t="s">
        <v>188</v>
      </c>
      <c r="AF13" s="102" t="s">
        <v>189</v>
      </c>
      <c r="AG13" s="102" t="s">
        <v>190</v>
      </c>
      <c r="AH13" s="102" t="s">
        <v>191</v>
      </c>
      <c r="AI13" s="102" t="s">
        <v>192</v>
      </c>
      <c r="AJ13" s="101" t="s">
        <v>193</v>
      </c>
      <c r="AK13" s="102" t="s">
        <v>194</v>
      </c>
      <c r="AL13" s="101" t="s">
        <v>195</v>
      </c>
      <c r="AM13" s="103" t="s">
        <v>196</v>
      </c>
      <c r="AN13" s="103" t="s">
        <v>197</v>
      </c>
      <c r="AO13" s="101" t="s">
        <v>198</v>
      </c>
      <c r="AP13" s="101" t="s">
        <v>199</v>
      </c>
      <c r="AQ13" s="102" t="s">
        <v>200</v>
      </c>
      <c r="AR13" s="101" t="s">
        <v>201</v>
      </c>
      <c r="AS13" s="103" t="s">
        <v>202</v>
      </c>
      <c r="AT13" s="103" t="s">
        <v>203</v>
      </c>
      <c r="AU13" s="101" t="s">
        <v>204</v>
      </c>
      <c r="AV13" s="101" t="s">
        <v>205</v>
      </c>
      <c r="AW13" s="102" t="s">
        <v>206</v>
      </c>
      <c r="AX13" s="101" t="s">
        <v>207</v>
      </c>
      <c r="AY13" s="103" t="s">
        <v>208</v>
      </c>
      <c r="AZ13" s="103" t="s">
        <v>209</v>
      </c>
      <c r="BA13" s="101" t="s">
        <v>210</v>
      </c>
      <c r="BB13" s="101" t="s">
        <v>211</v>
      </c>
      <c r="BC13" s="102" t="s">
        <v>212</v>
      </c>
      <c r="BD13" s="101" t="s">
        <v>213</v>
      </c>
      <c r="BE13" s="103" t="s">
        <v>214</v>
      </c>
      <c r="BF13" s="103" t="s">
        <v>215</v>
      </c>
      <c r="BG13" s="101" t="s">
        <v>216</v>
      </c>
      <c r="BH13" s="101" t="s">
        <v>217</v>
      </c>
      <c r="BI13" s="102" t="s">
        <v>218</v>
      </c>
      <c r="BJ13" s="101" t="s">
        <v>219</v>
      </c>
      <c r="BK13" s="103" t="s">
        <v>220</v>
      </c>
      <c r="BL13" s="103" t="s">
        <v>221</v>
      </c>
      <c r="BM13" s="101" t="s">
        <v>222</v>
      </c>
      <c r="BN13" s="104" t="s">
        <v>223</v>
      </c>
      <c r="BO13" s="104" t="s">
        <v>224</v>
      </c>
      <c r="BP13" s="105" t="s">
        <v>225</v>
      </c>
      <c r="BQ13" s="105" t="s">
        <v>226</v>
      </c>
      <c r="BR13" s="104" t="s">
        <v>227</v>
      </c>
      <c r="BS13" s="104" t="s">
        <v>228</v>
      </c>
      <c r="BT13" s="104" t="s">
        <v>229</v>
      </c>
      <c r="BU13" s="105" t="s">
        <v>230</v>
      </c>
      <c r="BV13" s="105" t="s">
        <v>231</v>
      </c>
      <c r="BW13" s="104" t="s">
        <v>232</v>
      </c>
      <c r="BX13" s="104" t="s">
        <v>233</v>
      </c>
      <c r="BY13" s="104" t="s">
        <v>234</v>
      </c>
      <c r="BZ13" s="105" t="s">
        <v>235</v>
      </c>
      <c r="CA13" s="105" t="s">
        <v>236</v>
      </c>
      <c r="CB13" s="104" t="s">
        <v>237</v>
      </c>
      <c r="CC13" s="104" t="s">
        <v>238</v>
      </c>
      <c r="CD13" s="104" t="s">
        <v>239</v>
      </c>
      <c r="CE13" s="105" t="s">
        <v>240</v>
      </c>
      <c r="CF13" s="105" t="s">
        <v>241</v>
      </c>
      <c r="CG13" s="104" t="s">
        <v>242</v>
      </c>
      <c r="CH13" s="104" t="s">
        <v>243</v>
      </c>
      <c r="CI13" s="104" t="s">
        <v>244</v>
      </c>
      <c r="CJ13" s="105" t="s">
        <v>245</v>
      </c>
      <c r="CK13" s="105" t="s">
        <v>246</v>
      </c>
      <c r="CL13" s="104" t="s">
        <v>247</v>
      </c>
      <c r="CM13" s="102" t="s">
        <v>248</v>
      </c>
      <c r="CN13" s="102" t="s">
        <v>249</v>
      </c>
      <c r="CO13" s="102" t="s">
        <v>250</v>
      </c>
      <c r="CP13" s="102" t="s">
        <v>251</v>
      </c>
      <c r="CQ13" s="102" t="s">
        <v>252</v>
      </c>
      <c r="CR13" s="102" t="s">
        <v>253</v>
      </c>
      <c r="CS13" s="102" t="s">
        <v>254</v>
      </c>
      <c r="CT13" s="102" t="s">
        <v>255</v>
      </c>
      <c r="CU13" s="102" t="s">
        <v>256</v>
      </c>
      <c r="CV13" s="102" t="s">
        <v>257</v>
      </c>
    </row>
    <row r="14" spans="1:127" x14ac:dyDescent="0.15">
      <c r="A14" t="str">
        <f>B4</f>
        <v/>
      </c>
      <c r="B14">
        <v>0</v>
      </c>
      <c r="C14">
        <f>IF($J$4="",0,1)</f>
        <v>0</v>
      </c>
      <c r="E14" s="86" t="str">
        <f t="shared" ref="E14:M14" si="0">C4</f>
        <v>認定都市プランナー</v>
      </c>
      <c r="F14" s="86" t="str">
        <f t="shared" si="0"/>
        <v>　</v>
      </c>
      <c r="G14" s="86" t="str">
        <f t="shared" si="0"/>
        <v/>
      </c>
      <c r="H14" s="86" t="str">
        <f t="shared" si="0"/>
        <v/>
      </c>
      <c r="I14" t="str">
        <f t="shared" si="0"/>
        <v/>
      </c>
      <c r="J14" s="88">
        <f t="shared" si="0"/>
        <v>44894</v>
      </c>
      <c r="K14" s="88">
        <f>I4</f>
        <v>46477</v>
      </c>
      <c r="L14" s="86" t="str">
        <f t="shared" si="0"/>
        <v/>
      </c>
      <c r="M14" s="86" t="str">
        <f t="shared" si="0"/>
        <v/>
      </c>
      <c r="N14">
        <f t="shared" ref="N14:S14" si="1">N4</f>
        <v>0</v>
      </c>
      <c r="O14" s="89" t="str">
        <f t="shared" si="1"/>
        <v/>
      </c>
      <c r="P14" t="str">
        <f t="shared" si="1"/>
        <v/>
      </c>
      <c r="Q14" t="str">
        <f t="shared" si="1"/>
        <v/>
      </c>
      <c r="R14" t="str">
        <f t="shared" si="1"/>
        <v/>
      </c>
      <c r="S14" t="str">
        <f t="shared" si="1"/>
        <v/>
      </c>
      <c r="U14">
        <f>IF($L$14=U19,1,0)</f>
        <v>0</v>
      </c>
      <c r="V14">
        <f>IF($L$14=U20,1,0)</f>
        <v>0</v>
      </c>
      <c r="W14">
        <f>IF($L$14=U21,1,0)</f>
        <v>0</v>
      </c>
      <c r="X14">
        <f>IF($L$14=U22,1,0)</f>
        <v>0</v>
      </c>
      <c r="Y14">
        <f>IF($L$14=U23,1,0)</f>
        <v>0</v>
      </c>
      <c r="Z14">
        <f>IF($L$14=U24,1,0)</f>
        <v>0</v>
      </c>
      <c r="AA14">
        <f>IF($L$14=U25,1,0)</f>
        <v>0</v>
      </c>
      <c r="AB14">
        <f>IF($L$14=U26,1,0)</f>
        <v>0</v>
      </c>
      <c r="AC14">
        <f>IF($L$14=U27,1,0)</f>
        <v>0</v>
      </c>
      <c r="AD14">
        <f>IF($L$14=U28,1,0)</f>
        <v>0</v>
      </c>
      <c r="AE14">
        <f>IF($L$14=U29,1,0)</f>
        <v>0</v>
      </c>
      <c r="AF14">
        <f>IF($L$14=U30,1,0)</f>
        <v>0</v>
      </c>
      <c r="AG14">
        <v>0</v>
      </c>
      <c r="AH14">
        <v>0</v>
      </c>
      <c r="AI14">
        <v>0</v>
      </c>
      <c r="AJ14">
        <f t="shared" ref="AJ14:BA14" si="2">T4</f>
        <v>0</v>
      </c>
      <c r="AK14">
        <f t="shared" si="2"/>
        <v>0</v>
      </c>
      <c r="AL14">
        <f t="shared" si="2"/>
        <v>0</v>
      </c>
      <c r="AM14" s="88" t="str">
        <f t="shared" si="2"/>
        <v/>
      </c>
      <c r="AN14" s="88" t="str">
        <f t="shared" si="2"/>
        <v/>
      </c>
      <c r="AO14">
        <f t="shared" si="2"/>
        <v>0</v>
      </c>
      <c r="AP14">
        <f t="shared" si="2"/>
        <v>0</v>
      </c>
      <c r="AQ14">
        <f t="shared" si="2"/>
        <v>0</v>
      </c>
      <c r="AR14">
        <f t="shared" si="2"/>
        <v>0</v>
      </c>
      <c r="AS14" s="88" t="str">
        <f t="shared" si="2"/>
        <v/>
      </c>
      <c r="AT14" s="88" t="str">
        <f t="shared" si="2"/>
        <v/>
      </c>
      <c r="AU14">
        <f t="shared" si="2"/>
        <v>0</v>
      </c>
      <c r="AV14">
        <f t="shared" si="2"/>
        <v>0</v>
      </c>
      <c r="AW14">
        <f t="shared" si="2"/>
        <v>0</v>
      </c>
      <c r="AX14">
        <f t="shared" si="2"/>
        <v>0</v>
      </c>
      <c r="AY14" s="88" t="str">
        <f t="shared" si="2"/>
        <v/>
      </c>
      <c r="AZ14" s="88" t="str">
        <f t="shared" si="2"/>
        <v/>
      </c>
      <c r="BA14">
        <f t="shared" si="2"/>
        <v>0</v>
      </c>
      <c r="BN14">
        <f>AY4</f>
        <v>0</v>
      </c>
      <c r="BO14">
        <f>AZ4</f>
        <v>0</v>
      </c>
      <c r="BP14" s="88" t="str">
        <f>BA4</f>
        <v/>
      </c>
      <c r="BQ14" s="88" t="str">
        <f>BB4</f>
        <v/>
      </c>
      <c r="BR14">
        <f>BC4</f>
        <v>0</v>
      </c>
      <c r="BS14">
        <f>BE4</f>
        <v>0</v>
      </c>
      <c r="BT14">
        <f>BF4</f>
        <v>0</v>
      </c>
      <c r="BU14" s="88" t="str">
        <f>BG4</f>
        <v/>
      </c>
      <c r="BV14" s="88" t="str">
        <f>BH4</f>
        <v/>
      </c>
      <c r="BW14">
        <f>BI4</f>
        <v>0</v>
      </c>
      <c r="BX14">
        <f>BK4</f>
        <v>0</v>
      </c>
      <c r="BY14">
        <f>BL4</f>
        <v>0</v>
      </c>
      <c r="BZ14" s="88" t="str">
        <f>BM4</f>
        <v/>
      </c>
      <c r="CA14" s="88" t="str">
        <f>BN4</f>
        <v/>
      </c>
      <c r="CB14" s="88">
        <f>BO4</f>
        <v>0</v>
      </c>
      <c r="CC14" s="88">
        <f>BQ4</f>
        <v>0</v>
      </c>
      <c r="CD14" s="88">
        <f>BR4</f>
        <v>0</v>
      </c>
      <c r="CE14" s="88" t="str">
        <f>BS4</f>
        <v/>
      </c>
      <c r="CF14" s="88" t="str">
        <f>BT4</f>
        <v/>
      </c>
      <c r="CG14">
        <f>BU4</f>
        <v>0</v>
      </c>
      <c r="CH14">
        <f>BW4</f>
        <v>0</v>
      </c>
      <c r="CI14">
        <f>BX4</f>
        <v>0</v>
      </c>
      <c r="CJ14" s="88" t="str">
        <f>BY4</f>
        <v/>
      </c>
      <c r="CK14" s="88" t="str">
        <f>BZ4</f>
        <v/>
      </c>
      <c r="CL14">
        <f>CA4</f>
        <v>0</v>
      </c>
      <c r="CM14">
        <f>G7</f>
        <v>0</v>
      </c>
      <c r="CN14" t="str">
        <f>H7</f>
        <v>明治３３年１月０日</v>
      </c>
      <c r="CO14" s="89">
        <f>P7</f>
        <v>0</v>
      </c>
      <c r="CP14" s="89">
        <f>Q7</f>
        <v>0</v>
      </c>
    </row>
    <row r="15" spans="1:127" x14ac:dyDescent="0.15">
      <c r="A15" t="str">
        <f>A14</f>
        <v/>
      </c>
      <c r="B15">
        <f>B14</f>
        <v>0</v>
      </c>
      <c r="C15">
        <f>IF(L4="",0,1)</f>
        <v>0</v>
      </c>
      <c r="E15" s="86" t="str">
        <f>E14</f>
        <v>認定都市プランナー</v>
      </c>
      <c r="F15" s="86" t="str">
        <f t="shared" ref="F15:H15" si="3">F14</f>
        <v>　</v>
      </c>
      <c r="G15" s="86" t="str">
        <f t="shared" si="3"/>
        <v/>
      </c>
      <c r="H15" s="86" t="str">
        <f t="shared" si="3"/>
        <v/>
      </c>
      <c r="I15" t="str">
        <f>I14</f>
        <v/>
      </c>
      <c r="J15" s="88">
        <f>J14</f>
        <v>44894</v>
      </c>
      <c r="K15" s="88">
        <f>K14</f>
        <v>46477</v>
      </c>
      <c r="L15" t="str">
        <f>IF(L4="","",L4)</f>
        <v/>
      </c>
      <c r="M15" t="str">
        <f>IF(M4="","",M4)</f>
        <v/>
      </c>
      <c r="O15" s="89" t="str">
        <f>O14</f>
        <v/>
      </c>
      <c r="P15" t="str">
        <f>P14</f>
        <v/>
      </c>
      <c r="Q15" t="str">
        <f>Q14</f>
        <v/>
      </c>
      <c r="R15" t="str">
        <f>R14</f>
        <v/>
      </c>
      <c r="S15" t="str">
        <f>S14</f>
        <v/>
      </c>
      <c r="U15">
        <f>IF($L$4=U19,1,0)</f>
        <v>0</v>
      </c>
      <c r="V15">
        <f>IF($L$4=U20,1,0)</f>
        <v>0</v>
      </c>
      <c r="W15">
        <f>IF($L$4=U21,1,0)</f>
        <v>0</v>
      </c>
      <c r="X15">
        <f>IF($L$4=U22,1,0)</f>
        <v>0</v>
      </c>
      <c r="Y15">
        <f>IF($L$4=U23,1,0)</f>
        <v>0</v>
      </c>
      <c r="Z15">
        <f>IF($L$4=U24,1,0)</f>
        <v>0</v>
      </c>
      <c r="AA15">
        <f>IF($L$4=U25,1,0)</f>
        <v>0</v>
      </c>
      <c r="AB15">
        <f>IF($L$4=U26,1,0)</f>
        <v>0</v>
      </c>
      <c r="AC15">
        <f>IF($L$4=U27,1,0)</f>
        <v>0</v>
      </c>
      <c r="AD15">
        <f>IF($L$4=U28,1,0)</f>
        <v>0</v>
      </c>
      <c r="AE15">
        <f>IF($L$4=U29,1,0)</f>
        <v>0</v>
      </c>
      <c r="AF15">
        <f>IF($L$4=U30,1,0)</f>
        <v>0</v>
      </c>
      <c r="AG15">
        <v>0</v>
      </c>
      <c r="AH15">
        <v>0</v>
      </c>
      <c r="AI15">
        <v>0</v>
      </c>
      <c r="AJ15">
        <f t="shared" ref="AJ15:BA15" si="4">AJ14</f>
        <v>0</v>
      </c>
      <c r="AK15">
        <f t="shared" si="4"/>
        <v>0</v>
      </c>
      <c r="AL15">
        <f t="shared" si="4"/>
        <v>0</v>
      </c>
      <c r="AM15" s="88" t="str">
        <f t="shared" si="4"/>
        <v/>
      </c>
      <c r="AN15" s="88" t="str">
        <f t="shared" si="4"/>
        <v/>
      </c>
      <c r="AO15">
        <f t="shared" si="4"/>
        <v>0</v>
      </c>
      <c r="AP15">
        <f t="shared" si="4"/>
        <v>0</v>
      </c>
      <c r="AQ15">
        <f t="shared" si="4"/>
        <v>0</v>
      </c>
      <c r="AR15">
        <f t="shared" si="4"/>
        <v>0</v>
      </c>
      <c r="AS15" s="88" t="str">
        <f t="shared" si="4"/>
        <v/>
      </c>
      <c r="AT15" s="88" t="str">
        <f t="shared" si="4"/>
        <v/>
      </c>
      <c r="AU15">
        <f t="shared" si="4"/>
        <v>0</v>
      </c>
      <c r="AV15">
        <f t="shared" si="4"/>
        <v>0</v>
      </c>
      <c r="AW15">
        <f t="shared" si="4"/>
        <v>0</v>
      </c>
      <c r="AX15">
        <f t="shared" si="4"/>
        <v>0</v>
      </c>
      <c r="AY15" s="88" t="str">
        <f t="shared" si="4"/>
        <v/>
      </c>
      <c r="AZ15" s="88" t="str">
        <f t="shared" si="4"/>
        <v/>
      </c>
      <c r="BA15">
        <f t="shared" si="4"/>
        <v>0</v>
      </c>
    </row>
    <row r="19" spans="7:22" x14ac:dyDescent="0.15">
      <c r="U19" t="s">
        <v>7</v>
      </c>
      <c r="V19">
        <v>1</v>
      </c>
    </row>
    <row r="20" spans="7:22" x14ac:dyDescent="0.15">
      <c r="K20" s="90"/>
      <c r="U20" t="s">
        <v>10</v>
      </c>
      <c r="V20">
        <v>2</v>
      </c>
    </row>
    <row r="21" spans="7:22" x14ac:dyDescent="0.15">
      <c r="K21" s="90"/>
      <c r="U21" t="s">
        <v>13</v>
      </c>
      <c r="V21">
        <v>3</v>
      </c>
    </row>
    <row r="22" spans="7:22" x14ac:dyDescent="0.15">
      <c r="U22" t="s">
        <v>14</v>
      </c>
      <c r="V22">
        <v>4</v>
      </c>
    </row>
    <row r="23" spans="7:22" x14ac:dyDescent="0.15">
      <c r="U23" t="s">
        <v>15</v>
      </c>
      <c r="V23">
        <v>5</v>
      </c>
    </row>
    <row r="24" spans="7:22" x14ac:dyDescent="0.15">
      <c r="K24" s="90"/>
      <c r="U24" t="s">
        <v>16</v>
      </c>
      <c r="V24">
        <v>6</v>
      </c>
    </row>
    <row r="25" spans="7:22" x14ac:dyDescent="0.15">
      <c r="K25" s="90"/>
      <c r="U25" t="s">
        <v>17</v>
      </c>
      <c r="V25">
        <v>7</v>
      </c>
    </row>
    <row r="26" spans="7:22" x14ac:dyDescent="0.15">
      <c r="K26" s="90"/>
      <c r="U26" t="s">
        <v>18</v>
      </c>
      <c r="V26">
        <v>8</v>
      </c>
    </row>
    <row r="27" spans="7:22" x14ac:dyDescent="0.15">
      <c r="K27" s="90"/>
      <c r="U27" t="s">
        <v>153</v>
      </c>
      <c r="V27">
        <v>9</v>
      </c>
    </row>
    <row r="28" spans="7:22" x14ac:dyDescent="0.15">
      <c r="K28" s="90"/>
      <c r="U28" t="s">
        <v>19</v>
      </c>
      <c r="V28">
        <v>10</v>
      </c>
    </row>
    <row r="29" spans="7:22" x14ac:dyDescent="0.15">
      <c r="K29" s="90"/>
      <c r="U29" t="s">
        <v>20</v>
      </c>
      <c r="V29">
        <v>11</v>
      </c>
    </row>
    <row r="30" spans="7:22" x14ac:dyDescent="0.15">
      <c r="K30" s="86"/>
      <c r="U30" t="s">
        <v>154</v>
      </c>
      <c r="V30">
        <v>12</v>
      </c>
    </row>
    <row r="31" spans="7:22" x14ac:dyDescent="0.15">
      <c r="G31" s="106"/>
    </row>
    <row r="32" spans="7:22" x14ac:dyDescent="0.15">
      <c r="K32" s="90"/>
    </row>
    <row r="33" spans="8:11" x14ac:dyDescent="0.15">
      <c r="K33" s="90"/>
    </row>
    <row r="37" spans="8:11" x14ac:dyDescent="0.15">
      <c r="K37" s="90"/>
    </row>
    <row r="38" spans="8:11" x14ac:dyDescent="0.15">
      <c r="K38" s="90"/>
    </row>
    <row r="39" spans="8:11" x14ac:dyDescent="0.15">
      <c r="K39" s="90"/>
    </row>
    <row r="42" spans="8:11" x14ac:dyDescent="0.15">
      <c r="K42" s="90"/>
    </row>
    <row r="44" spans="8:11" x14ac:dyDescent="0.15">
      <c r="H44" s="2"/>
      <c r="K44" s="90"/>
    </row>
    <row r="45" spans="8:11" x14ac:dyDescent="0.15">
      <c r="I45" s="107"/>
      <c r="K45" s="90"/>
    </row>
    <row r="46" spans="8:11" x14ac:dyDescent="0.15">
      <c r="I46" s="108"/>
      <c r="K46" s="90"/>
    </row>
    <row r="47" spans="8:11" x14ac:dyDescent="0.15">
      <c r="I47" s="108"/>
      <c r="K47" s="90"/>
    </row>
    <row r="48" spans="8:11" x14ac:dyDescent="0.15">
      <c r="I48" s="108"/>
      <c r="K48" s="90"/>
    </row>
    <row r="49" spans="5:11" x14ac:dyDescent="0.15">
      <c r="E49" s="90"/>
      <c r="I49" s="108"/>
      <c r="K49" s="90"/>
    </row>
    <row r="50" spans="5:11" x14ac:dyDescent="0.15">
      <c r="E50" s="90"/>
      <c r="I50" s="108"/>
      <c r="K50" s="90"/>
    </row>
    <row r="51" spans="5:11" x14ac:dyDescent="0.15">
      <c r="I51" s="108"/>
      <c r="K51" s="90"/>
    </row>
    <row r="52" spans="5:11" x14ac:dyDescent="0.15">
      <c r="I52" s="108"/>
      <c r="K52" s="90"/>
    </row>
    <row r="53" spans="5:11" x14ac:dyDescent="0.15">
      <c r="I53" s="108"/>
      <c r="K53" s="90"/>
    </row>
    <row r="54" spans="5:11" x14ac:dyDescent="0.15">
      <c r="I54" s="108"/>
      <c r="K54" s="90"/>
    </row>
    <row r="55" spans="5:11" x14ac:dyDescent="0.15">
      <c r="I55" s="108"/>
      <c r="K55" s="90"/>
    </row>
    <row r="56" spans="5:11" x14ac:dyDescent="0.15">
      <c r="I56" s="108"/>
      <c r="K56" s="90"/>
    </row>
    <row r="57" spans="5:11" x14ac:dyDescent="0.15">
      <c r="I57" s="108"/>
      <c r="K57" s="90"/>
    </row>
    <row r="58" spans="5:11" x14ac:dyDescent="0.15">
      <c r="I58" s="107"/>
      <c r="K58" s="90"/>
    </row>
    <row r="59" spans="5:11" x14ac:dyDescent="0.15">
      <c r="I59" s="107"/>
      <c r="K59" s="90"/>
    </row>
    <row r="60" spans="5:11" x14ac:dyDescent="0.15">
      <c r="K60" s="90"/>
    </row>
    <row r="61" spans="5:11" x14ac:dyDescent="0.15">
      <c r="K61" s="90"/>
    </row>
    <row r="62" spans="5:11" x14ac:dyDescent="0.15">
      <c r="K62" s="90"/>
    </row>
    <row r="65" spans="11:11" x14ac:dyDescent="0.15">
      <c r="K65" s="90"/>
    </row>
    <row r="66" spans="11:11" x14ac:dyDescent="0.15">
      <c r="K66" s="90"/>
    </row>
    <row r="67" spans="11:11" x14ac:dyDescent="0.15">
      <c r="K67" s="90"/>
    </row>
    <row r="68" spans="11:11" x14ac:dyDescent="0.15">
      <c r="K68" s="90"/>
    </row>
    <row r="69" spans="11:11" x14ac:dyDescent="0.15">
      <c r="K69" s="90"/>
    </row>
    <row r="70" spans="11:11" x14ac:dyDescent="0.15">
      <c r="K70" s="90"/>
    </row>
    <row r="71" spans="11:11" x14ac:dyDescent="0.15">
      <c r="K71" s="90"/>
    </row>
    <row r="72" spans="11:11" x14ac:dyDescent="0.15">
      <c r="K72" s="90"/>
    </row>
    <row r="73" spans="11:11" x14ac:dyDescent="0.15">
      <c r="K73" s="90"/>
    </row>
    <row r="74" spans="11:11" x14ac:dyDescent="0.15">
      <c r="K74" s="90"/>
    </row>
    <row r="75" spans="11:11" x14ac:dyDescent="0.15">
      <c r="K75" s="90"/>
    </row>
    <row r="76" spans="11:11" x14ac:dyDescent="0.15">
      <c r="K76" s="90"/>
    </row>
    <row r="77" spans="11:11" x14ac:dyDescent="0.15">
      <c r="K77" s="90"/>
    </row>
    <row r="78" spans="11:11" x14ac:dyDescent="0.15">
      <c r="K78" s="90"/>
    </row>
    <row r="79" spans="11:11" x14ac:dyDescent="0.15">
      <c r="K79" s="90"/>
    </row>
    <row r="88" spans="11:11" x14ac:dyDescent="0.15">
      <c r="K88" s="90"/>
    </row>
    <row r="89" spans="11:11" x14ac:dyDescent="0.15">
      <c r="K89" s="90"/>
    </row>
    <row r="90" spans="11:11" x14ac:dyDescent="0.15">
      <c r="K90" s="90"/>
    </row>
    <row r="93" spans="11:11" x14ac:dyDescent="0.15">
      <c r="K93" s="90"/>
    </row>
    <row r="94" spans="11:11" x14ac:dyDescent="0.15">
      <c r="K94" s="90"/>
    </row>
    <row r="95" spans="11:11" x14ac:dyDescent="0.15">
      <c r="K95" s="90"/>
    </row>
    <row r="100" spans="11:11" x14ac:dyDescent="0.15">
      <c r="K100" s="90"/>
    </row>
    <row r="103" spans="11:11" x14ac:dyDescent="0.15">
      <c r="K103" s="90"/>
    </row>
    <row r="104" spans="11:11" x14ac:dyDescent="0.15">
      <c r="K104" s="90"/>
    </row>
    <row r="105" spans="11:11" x14ac:dyDescent="0.15">
      <c r="K105" s="90"/>
    </row>
    <row r="106" spans="11:11" x14ac:dyDescent="0.15">
      <c r="K106" s="90"/>
    </row>
    <row r="108" spans="11:11" x14ac:dyDescent="0.15">
      <c r="K108" s="90"/>
    </row>
    <row r="109" spans="11:11" x14ac:dyDescent="0.15">
      <c r="K109" s="90"/>
    </row>
  </sheetData>
  <protectedRanges>
    <protectedRange password="DA2E" sqref="I45" name="範囲1_2_1_1"/>
    <protectedRange password="DA2E" sqref="I58:I59" name="範囲1_1_1_1_1"/>
  </protectedRanges>
  <phoneticPr fontId="1"/>
  <dataValidations disablePrompts="1" count="1">
    <dataValidation imeMode="halfAlpha" allowBlank="1" showInputMessage="1" showErrorMessage="1" sqref="H44" xr:uid="{DD9C314B-84ED-45AD-867F-4A7C34F05CBD}"/>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A79B7-6750-4240-BB30-81BF404C0E52}">
  <dimension ref="C2:E13"/>
  <sheetViews>
    <sheetView workbookViewId="0">
      <selection activeCell="E21" sqref="E21"/>
    </sheetView>
  </sheetViews>
  <sheetFormatPr defaultRowHeight="13.5" x14ac:dyDescent="0.15"/>
  <sheetData>
    <row r="2" spans="3:5" x14ac:dyDescent="0.15">
      <c r="C2" t="s">
        <v>7</v>
      </c>
      <c r="D2" t="s">
        <v>8</v>
      </c>
      <c r="E2" t="s">
        <v>9</v>
      </c>
    </row>
    <row r="3" spans="3:5" x14ac:dyDescent="0.15">
      <c r="C3" t="s">
        <v>10</v>
      </c>
      <c r="D3" t="s">
        <v>11</v>
      </c>
      <c r="E3" t="s">
        <v>12</v>
      </c>
    </row>
    <row r="4" spans="3:5" x14ac:dyDescent="0.15">
      <c r="C4" t="s">
        <v>13</v>
      </c>
    </row>
    <row r="5" spans="3:5" x14ac:dyDescent="0.15">
      <c r="C5" t="s">
        <v>14</v>
      </c>
    </row>
    <row r="6" spans="3:5" x14ac:dyDescent="0.15">
      <c r="C6" t="s">
        <v>15</v>
      </c>
    </row>
    <row r="7" spans="3:5" x14ac:dyDescent="0.15">
      <c r="C7" t="s">
        <v>16</v>
      </c>
    </row>
    <row r="8" spans="3:5" x14ac:dyDescent="0.15">
      <c r="C8" t="s">
        <v>17</v>
      </c>
    </row>
    <row r="9" spans="3:5" x14ac:dyDescent="0.15">
      <c r="C9" t="s">
        <v>18</v>
      </c>
    </row>
    <row r="10" spans="3:5" x14ac:dyDescent="0.15">
      <c r="C10" t="s">
        <v>153</v>
      </c>
    </row>
    <row r="11" spans="3:5" x14ac:dyDescent="0.15">
      <c r="C11" t="s">
        <v>19</v>
      </c>
    </row>
    <row r="12" spans="3:5" x14ac:dyDescent="0.15">
      <c r="C12" t="s">
        <v>20</v>
      </c>
    </row>
    <row r="13" spans="3:5" x14ac:dyDescent="0.15">
      <c r="C13" t="s">
        <v>154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様式9-1</vt:lpstr>
      <vt:lpstr>様式10</vt:lpstr>
      <vt:lpstr>データ集計</vt:lpstr>
      <vt:lpstr>list</vt:lpstr>
      <vt:lpstr>様式10!Print_Area</vt:lpstr>
      <vt:lpstr>'様式9-1'!Print_Area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t2359</dc:creator>
  <cp:lastModifiedBy>田村　忍</cp:lastModifiedBy>
  <cp:lastPrinted>2021-11-11T06:28:57Z</cp:lastPrinted>
  <dcterms:created xsi:type="dcterms:W3CDTF">2016-10-12T04:24:40Z</dcterms:created>
  <dcterms:modified xsi:type="dcterms:W3CDTF">2022-12-01T01:41:23Z</dcterms:modified>
</cp:coreProperties>
</file>