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2023年度　認定都市プランナー\ウェブサイト\toshicon\2023年7月14日公開分ファイル\"/>
    </mc:Choice>
  </mc:AlternateContent>
  <xr:revisionPtr revIDLastSave="0" documentId="13_ncr:1_{3E1271C9-66A0-4FE8-8D3E-FF5DF32BD7C5}" xr6:coauthVersionLast="47" xr6:coauthVersionMax="47" xr10:uidLastSave="{00000000-0000-0000-0000-000000000000}"/>
  <bookViews>
    <workbookView xWindow="11595" yWindow="645" windowWidth="14295" windowHeight="14190" xr2:uid="{DA9DC635-60CC-4425-9223-E1224C8F311E}"/>
  </bookViews>
  <sheets>
    <sheet name="様式9-2-1" sheetId="4" r:id="rId1"/>
    <sheet name="様式10-2-1" sheetId="1" r:id="rId2"/>
    <sheet name="集計" sheetId="3" state="hidden" r:id="rId3"/>
  </sheets>
  <definedNames>
    <definedName name="_xlnm.Print_Area" localSheetId="1">'様式10-2-1'!$B$2:$E$51</definedName>
    <definedName name="_xlnm.Print_Area" localSheetId="0">'様式9-2-1'!$B$2:$E$37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S4" i="3" s="1"/>
  <c r="O7" i="3" s="1"/>
  <c r="D18" i="1"/>
  <c r="R4" i="3" s="1"/>
  <c r="D17" i="1"/>
  <c r="Q4" i="3" s="1"/>
  <c r="Q14" i="3" s="1"/>
  <c r="Q15" i="3" s="1"/>
  <c r="D15" i="1"/>
  <c r="O4" i="3" s="1"/>
  <c r="D16" i="1"/>
  <c r="P4" i="3" s="1"/>
  <c r="D14" i="1"/>
  <c r="E5" i="1" s="1"/>
  <c r="D13" i="1"/>
  <c r="C23" i="1" s="1"/>
  <c r="D12" i="1"/>
  <c r="D11" i="1"/>
  <c r="E11" i="1"/>
  <c r="E10" i="1"/>
  <c r="F4" i="3" s="1"/>
  <c r="H14" i="3" s="1"/>
  <c r="H15" i="3" s="1"/>
  <c r="D10" i="1"/>
  <c r="E4" i="3" s="1"/>
  <c r="C7" i="1"/>
  <c r="B4" i="3" s="1"/>
  <c r="A14" i="3" s="1"/>
  <c r="A15" i="3" s="1"/>
  <c r="Q8" i="3"/>
  <c r="R8" i="3"/>
  <c r="P7" i="3"/>
  <c r="CS14" i="3" s="1"/>
  <c r="G7" i="3"/>
  <c r="CU14" i="3" s="1"/>
  <c r="H5" i="3"/>
  <c r="J8" i="3" s="1"/>
  <c r="C8" i="1"/>
  <c r="C9" i="1" s="1"/>
  <c r="I4" i="3" s="1"/>
  <c r="K14" i="3" s="1"/>
  <c r="K15" i="3" s="1"/>
  <c r="C4" i="3"/>
  <c r="D7" i="3" s="1"/>
  <c r="T4" i="3"/>
  <c r="AJ14" i="3" s="1"/>
  <c r="AJ15" i="3" s="1"/>
  <c r="V4" i="3"/>
  <c r="AL14" i="3" s="1"/>
  <c r="AL15" i="3" s="1"/>
  <c r="W4" i="3"/>
  <c r="AM14" i="3" s="1"/>
  <c r="AM15" i="3" s="1"/>
  <c r="X4" i="3"/>
  <c r="AN14" i="3" s="1"/>
  <c r="AN15" i="3" s="1"/>
  <c r="Y4" i="3"/>
  <c r="AO14" i="3" s="1"/>
  <c r="AO15" i="3" s="1"/>
  <c r="AY4" i="3"/>
  <c r="BN14" i="3" s="1"/>
  <c r="AZ4" i="3"/>
  <c r="BO14" i="3" s="1"/>
  <c r="BA4" i="3"/>
  <c r="BP14" i="3" s="1"/>
  <c r="BB4" i="3"/>
  <c r="BQ14" i="3" s="1"/>
  <c r="BC4" i="3"/>
  <c r="BR14" i="3" s="1"/>
  <c r="BF4" i="3"/>
  <c r="BT14" i="3" s="1"/>
  <c r="BG4" i="3"/>
  <c r="BU14" i="3" s="1"/>
  <c r="BH4" i="3"/>
  <c r="BV14" i="3" s="1"/>
  <c r="BI4" i="3"/>
  <c r="BW14" i="3" s="1"/>
  <c r="B15" i="3"/>
  <c r="C15" i="3"/>
  <c r="L15" i="3"/>
  <c r="M15" i="3"/>
  <c r="U15" i="3"/>
  <c r="V15" i="3"/>
  <c r="W15" i="3"/>
  <c r="X15" i="3"/>
  <c r="Y15" i="3"/>
  <c r="Z15" i="3"/>
  <c r="AA15" i="3"/>
  <c r="AB15" i="3"/>
  <c r="AC15" i="3"/>
  <c r="AD15" i="3"/>
  <c r="AE15" i="3"/>
  <c r="AF15" i="3"/>
  <c r="AP15" i="3"/>
  <c r="AQ15" i="3"/>
  <c r="AR15" i="3"/>
  <c r="AS15" i="3"/>
  <c r="AT15" i="3"/>
  <c r="AU15" i="3"/>
  <c r="AV15" i="3"/>
  <c r="AW15" i="3"/>
  <c r="AX15" i="3"/>
  <c r="AY15" i="3"/>
  <c r="AZ15" i="3"/>
  <c r="BA15" i="3"/>
  <c r="G31" i="1"/>
  <c r="G39" i="1"/>
  <c r="G51" i="1"/>
  <c r="E4" i="1" l="1"/>
  <c r="E42" i="1"/>
  <c r="H4" i="3"/>
  <c r="J14" i="3" s="1"/>
  <c r="J15" i="3" s="1"/>
  <c r="K8" i="3"/>
  <c r="E6" i="1"/>
  <c r="E44" i="1" s="1"/>
  <c r="E43" i="1"/>
  <c r="N4" i="3"/>
  <c r="N14" i="3" s="1"/>
  <c r="Q7" i="3"/>
  <c r="CT14" i="3" s="1"/>
  <c r="E14" i="3"/>
  <c r="E15" i="3" s="1"/>
  <c r="K4" i="3"/>
  <c r="J7" i="3" s="1"/>
  <c r="H8" i="3"/>
  <c r="I8" i="3" s="1"/>
  <c r="R14" i="3"/>
  <c r="R15" i="3" s="1"/>
  <c r="N7" i="3"/>
  <c r="O14" i="3"/>
  <c r="O15" i="3" s="1"/>
  <c r="L7" i="3"/>
  <c r="AW4" i="3"/>
  <c r="C34" i="1"/>
  <c r="AX4" i="3"/>
  <c r="AV4" i="3"/>
  <c r="BD4" i="3"/>
  <c r="BJ4" i="3"/>
  <c r="C22" i="1"/>
  <c r="C26" i="1" s="1"/>
  <c r="J4" i="3"/>
  <c r="C7" i="3"/>
  <c r="G4" i="3"/>
  <c r="I14" i="3" s="1"/>
  <c r="I15" i="3" s="1"/>
  <c r="M7" i="3"/>
  <c r="P14" i="3"/>
  <c r="P15" i="3" s="1"/>
  <c r="E7" i="3"/>
  <c r="S14" i="3"/>
  <c r="S15" i="3" s="1"/>
  <c r="G14" i="3"/>
  <c r="G15" i="3" s="1"/>
  <c r="U4" i="3"/>
  <c r="AK14" i="3" s="1"/>
  <c r="AK15" i="3" s="1"/>
  <c r="BE4" i="3"/>
  <c r="BS14" i="3" s="1"/>
  <c r="H7" i="3" l="1"/>
  <c r="CV14" i="3" s="1"/>
  <c r="K7" i="3"/>
  <c r="M14" i="3"/>
  <c r="D4" i="3"/>
  <c r="A9" i="3" s="1"/>
  <c r="C14" i="3"/>
  <c r="L14" i="3"/>
  <c r="I7" i="3"/>
  <c r="F14" i="3" l="1"/>
  <c r="F15" i="3" s="1"/>
  <c r="F7" i="3"/>
  <c r="V14" i="3"/>
  <c r="U14" i="3"/>
  <c r="W14" i="3"/>
  <c r="AF14" i="3"/>
  <c r="AD14" i="3"/>
  <c r="Z14" i="3"/>
  <c r="Y14" i="3"/>
  <c r="X14" i="3"/>
  <c r="AA14" i="3"/>
  <c r="AC14" i="3"/>
  <c r="AB14" i="3"/>
  <c r="AE14" i="3"/>
</calcChain>
</file>

<file path=xl/sharedStrings.xml><?xml version="1.0" encoding="utf-8"?>
<sst xmlns="http://schemas.openxmlformats.org/spreadsheetml/2006/main" count="337" uniqueCount="256">
  <si>
    <t>業務概要
(150字以内)</t>
    <rPh sb="9" eb="10">
      <t>ジ</t>
    </rPh>
    <rPh sb="10" eb="12">
      <t>イナイ</t>
    </rPh>
    <phoneticPr fontId="2"/>
  </si>
  <si>
    <t>完了日</t>
    <rPh sb="0" eb="3">
      <t>カンリョウビ</t>
    </rPh>
    <phoneticPr fontId="2"/>
  </si>
  <si>
    <t>～</t>
    <phoneticPr fontId="2"/>
  </si>
  <si>
    <t>開始日</t>
    <rPh sb="0" eb="3">
      <t>カイシビ</t>
    </rPh>
    <phoneticPr fontId="2"/>
  </si>
  <si>
    <t>受託期間</t>
    <phoneticPr fontId="2"/>
  </si>
  <si>
    <t>発注者</t>
    <phoneticPr fontId="2"/>
  </si>
  <si>
    <t>業務名</t>
    <phoneticPr fontId="2"/>
  </si>
  <si>
    <t>専門分野名</t>
    <phoneticPr fontId="2"/>
  </si>
  <si>
    <t>専門分野に関する業務実績－２</t>
    <rPh sb="8" eb="10">
      <t>ギョウム</t>
    </rPh>
    <rPh sb="10" eb="12">
      <t>ジッセキ</t>
    </rPh>
    <phoneticPr fontId="2"/>
  </si>
  <si>
    <t>専門分野に関する業務実績－１</t>
    <rPh sb="8" eb="10">
      <t>ギョウム</t>
    </rPh>
    <rPh sb="10" eb="12">
      <t>ジッセキ</t>
    </rPh>
    <phoneticPr fontId="2"/>
  </si>
  <si>
    <t>細分類</t>
    <phoneticPr fontId="2"/>
  </si>
  <si>
    <t>専門分野</t>
    <rPh sb="0" eb="4">
      <t>センモンブンヤ</t>
    </rPh>
    <phoneticPr fontId="2"/>
  </si>
  <si>
    <t>専門分野に関する実務実績2件</t>
    <rPh sb="0" eb="2">
      <t>センモン</t>
    </rPh>
    <rPh sb="2" eb="4">
      <t>ブンヤ</t>
    </rPh>
    <rPh sb="5" eb="6">
      <t>カン</t>
    </rPh>
    <rPh sb="8" eb="10">
      <t>ジツム</t>
    </rPh>
    <rPh sb="10" eb="12">
      <t>ジッセキ</t>
    </rPh>
    <rPh sb="13" eb="14">
      <t>ケン</t>
    </rPh>
    <phoneticPr fontId="2"/>
  </si>
  <si>
    <t>電子メールアドレス</t>
    <rPh sb="0" eb="2">
      <t>デンシ</t>
    </rPh>
    <phoneticPr fontId="2"/>
  </si>
  <si>
    <t>電話番号</t>
    <rPh sb="0" eb="2">
      <t>デンワ</t>
    </rPh>
    <rPh sb="2" eb="4">
      <t>バンゴウ</t>
    </rPh>
    <phoneticPr fontId="2"/>
  </si>
  <si>
    <t>所在地（都道府県以下）</t>
    <rPh sb="0" eb="3">
      <t>ショザイチ</t>
    </rPh>
    <rPh sb="4" eb="8">
      <t>トドウフケン</t>
    </rPh>
    <rPh sb="8" eb="10">
      <t>イカ</t>
    </rPh>
    <phoneticPr fontId="2"/>
  </si>
  <si>
    <t>都道府県</t>
    <phoneticPr fontId="2"/>
  </si>
  <si>
    <t>郵便番号</t>
    <rPh sb="0" eb="2">
      <t>ユウビン</t>
    </rPh>
    <rPh sb="2" eb="4">
      <t>バンゴウ</t>
    </rPh>
    <phoneticPr fontId="2"/>
  </si>
  <si>
    <t>会社名</t>
    <rPh sb="0" eb="3">
      <t>カイシャメイ</t>
    </rPh>
    <phoneticPr fontId="2"/>
  </si>
  <si>
    <t>勤務する
会社等 又は
個人事務所</t>
    <rPh sb="0" eb="2">
      <t>キンム</t>
    </rPh>
    <rPh sb="5" eb="8">
      <t>カイシャナド</t>
    </rPh>
    <rPh sb="9" eb="10">
      <t>マタ</t>
    </rPh>
    <rPh sb="12" eb="14">
      <t>コジン</t>
    </rPh>
    <rPh sb="14" eb="16">
      <t>ジム</t>
    </rPh>
    <rPh sb="16" eb="17">
      <t>ショ</t>
    </rPh>
    <phoneticPr fontId="2"/>
  </si>
  <si>
    <t>専門分野</t>
    <phoneticPr fontId="2"/>
  </si>
  <si>
    <t>　</t>
    <phoneticPr fontId="2"/>
  </si>
  <si>
    <t>申請者氏名</t>
    <rPh sb="0" eb="3">
      <t>シンセイシャ</t>
    </rPh>
    <rPh sb="3" eb="5">
      <t>シメイ</t>
    </rPh>
    <phoneticPr fontId="2"/>
  </si>
  <si>
    <t>申請者フリガナ</t>
    <rPh sb="0" eb="3">
      <t>シンセイシャ</t>
    </rPh>
    <phoneticPr fontId="2"/>
  </si>
  <si>
    <t>有効期限</t>
    <rPh sb="0" eb="2">
      <t>ユウコウ</t>
    </rPh>
    <rPh sb="2" eb="4">
      <t>キゲン</t>
    </rPh>
    <phoneticPr fontId="2"/>
  </si>
  <si>
    <t>認定准都市プランナー</t>
    <rPh sb="2" eb="3">
      <t>ジュン</t>
    </rPh>
    <phoneticPr fontId="2"/>
  </si>
  <si>
    <t>登録区分</t>
    <rPh sb="0" eb="2">
      <t>トウロク</t>
    </rPh>
    <rPh sb="2" eb="4">
      <t>クブン</t>
    </rPh>
    <phoneticPr fontId="2"/>
  </si>
  <si>
    <t>合格年月日</t>
    <rPh sb="0" eb="2">
      <t>ゴウカク</t>
    </rPh>
    <rPh sb="2" eb="5">
      <t>ネンガッピ</t>
    </rPh>
    <phoneticPr fontId="2"/>
  </si>
  <si>
    <t>登録番号</t>
    <rPh sb="0" eb="2">
      <t>トウロク</t>
    </rPh>
    <rPh sb="2" eb="4">
      <t>バンゴウ</t>
    </rPh>
    <phoneticPr fontId="2"/>
  </si>
  <si>
    <t>※薄緑に塗りつぶされたセルのみ記入してください。集計に使用しますので、行や列を移動・増減しないでください。</t>
    <rPh sb="1" eb="2">
      <t>ウス</t>
    </rPh>
    <rPh sb="2" eb="3">
      <t>ミドリ</t>
    </rPh>
    <rPh sb="4" eb="5">
      <t>ヌ</t>
    </rPh>
    <rPh sb="15" eb="17">
      <t>キニュウ</t>
    </rPh>
    <rPh sb="24" eb="26">
      <t>シュウケイ</t>
    </rPh>
    <rPh sb="27" eb="29">
      <t>シヨウ</t>
    </rPh>
    <rPh sb="35" eb="36">
      <t>ギョウ</t>
    </rPh>
    <rPh sb="37" eb="38">
      <t>レツ</t>
    </rPh>
    <rPh sb="39" eb="41">
      <t>イドウ</t>
    </rPh>
    <rPh sb="42" eb="44">
      <t>ゾウゲン</t>
    </rPh>
    <phoneticPr fontId="2"/>
  </si>
  <si>
    <t>総合計画</t>
    <phoneticPr fontId="2"/>
  </si>
  <si>
    <t>土地利用計画</t>
    <phoneticPr fontId="2"/>
  </si>
  <si>
    <t>市街地整備計画</t>
    <phoneticPr fontId="2"/>
  </si>
  <si>
    <t>交通計画</t>
    <phoneticPr fontId="2"/>
  </si>
  <si>
    <t>公園緑地計画</t>
    <phoneticPr fontId="2"/>
  </si>
  <si>
    <t>防災</t>
    <phoneticPr fontId="2"/>
  </si>
  <si>
    <t>景観・都市デザイン</t>
    <phoneticPr fontId="2"/>
  </si>
  <si>
    <t>環境・エネルギー</t>
    <phoneticPr fontId="2"/>
  </si>
  <si>
    <t>住まい・コミュニティデザイン</t>
    <rPh sb="0" eb="1">
      <t>ス</t>
    </rPh>
    <phoneticPr fontId="2"/>
  </si>
  <si>
    <t>健康・福祉</t>
    <phoneticPr fontId="2"/>
  </si>
  <si>
    <t>都市・地域経営</t>
    <phoneticPr fontId="2"/>
  </si>
  <si>
    <t>プロジェクトマネジメント・エリアマネジメント</t>
    <phoneticPr fontId="2"/>
  </si>
  <si>
    <t>認定准都市プランナー（専門分野あり）　登録簿</t>
    <rPh sb="2" eb="3">
      <t>ジュン</t>
    </rPh>
    <rPh sb="11" eb="13">
      <t>センモン</t>
    </rPh>
    <rPh sb="13" eb="15">
      <t>ブンヤ</t>
    </rPh>
    <rPh sb="19" eb="22">
      <t>トウロクボ</t>
    </rPh>
    <phoneticPr fontId="2"/>
  </si>
  <si>
    <t>備考6（テキスト）</t>
  </si>
  <si>
    <t>備考5（テキスト）</t>
  </si>
  <si>
    <t>備考4（テキスト）</t>
  </si>
  <si>
    <t>備考3（テキスト）</t>
  </si>
  <si>
    <t>備考2（テキスト）</t>
  </si>
  <si>
    <t>備考1（テキスト）</t>
  </si>
  <si>
    <t>専門分野5　業務概要</t>
  </si>
  <si>
    <t>専門分野5　受託期間（終了）</t>
  </si>
  <si>
    <t>専門分野5　受託期間（開始）</t>
  </si>
  <si>
    <t>専門分野5　発注者</t>
  </si>
  <si>
    <t>専門分野5　業務名</t>
  </si>
  <si>
    <t>専門分野4　業務概要</t>
  </si>
  <si>
    <t>専門分野4　受託期間（終了）</t>
  </si>
  <si>
    <t>専門分野4　受託期間（開始）</t>
  </si>
  <si>
    <t>専門分野4　発注者</t>
  </si>
  <si>
    <t>専門分野4　業務名</t>
  </si>
  <si>
    <t>専門分野3　業務概要</t>
  </si>
  <si>
    <t>専門分野3　受託期間（終了）</t>
  </si>
  <si>
    <t>専門分野3　受託期間（開始）</t>
  </si>
  <si>
    <t>専門分野3　発注者</t>
  </si>
  <si>
    <t>専門分野3　業務名</t>
  </si>
  <si>
    <t>専門分野2　業務概要</t>
  </si>
  <si>
    <t>専門分野2　受託期間（終了）</t>
  </si>
  <si>
    <t>専門分野2　受託期間（開始）</t>
  </si>
  <si>
    <t>専門分野2　発注者</t>
  </si>
  <si>
    <t>専門分野2　業務名</t>
  </si>
  <si>
    <t>専門分野1　業務概要</t>
  </si>
  <si>
    <t>専門分野1　受託期間（終了）</t>
  </si>
  <si>
    <t>専門分野1　受託期間（開始）</t>
  </si>
  <si>
    <t>専門分野1　発注者</t>
  </si>
  <si>
    <t>専門分野1　業務名</t>
  </si>
  <si>
    <t>主な業務実績5 業務概要</t>
  </si>
  <si>
    <t>主な業務実績5 受託期間（終了）</t>
  </si>
  <si>
    <t>主な業務実績5 受託期間（開始）</t>
  </si>
  <si>
    <t>主な業務実績5 発注者</t>
  </si>
  <si>
    <t>主な業務実績5専門分野名</t>
  </si>
  <si>
    <t>主な業務実績5</t>
  </si>
  <si>
    <t>主な業務実績4 業務概要</t>
  </si>
  <si>
    <t>主な業務実績4 受託期間（終了）</t>
  </si>
  <si>
    <t>主な業務実績4 受託期間（開始）</t>
  </si>
  <si>
    <t>主な業務実績4 発注者</t>
  </si>
  <si>
    <t>主な業務実績4専門分野名</t>
  </si>
  <si>
    <t>主な業務実績4</t>
  </si>
  <si>
    <t>主な業務実績3 業務概要</t>
  </si>
  <si>
    <t>主な業務実績3 受託期間（終了）</t>
  </si>
  <si>
    <t>主な業務実績3 受託期間（開始）</t>
  </si>
  <si>
    <t>主な業務実績3 発注者</t>
  </si>
  <si>
    <t>主な業務実績3専門分野名</t>
  </si>
  <si>
    <t>主な業務実績3</t>
  </si>
  <si>
    <t>主な業務実績2 業務概要</t>
  </si>
  <si>
    <t>主な業務実績2 受託期間（終了）</t>
  </si>
  <si>
    <t>主な業務実績2 受託期間（開始）</t>
  </si>
  <si>
    <t>主な業務実績2 発注者</t>
  </si>
  <si>
    <t>主な業務実績2専門分野名</t>
  </si>
  <si>
    <t>主な業務実績2</t>
  </si>
  <si>
    <t>主な業務実績1 業務概要</t>
  </si>
  <si>
    <t>主な業務実績1 受託期間（終了）</t>
  </si>
  <si>
    <t>主な業務実績1 受託期間（開始）</t>
  </si>
  <si>
    <t>主な業務実績1 発注者</t>
  </si>
  <si>
    <t>主な業務実績1専門分野名</t>
  </si>
  <si>
    <t>主な業務実績1</t>
  </si>
  <si>
    <t>専門分野マスター１５</t>
  </si>
  <si>
    <t>専門分野マスター１４</t>
  </si>
  <si>
    <t>専門分野マスター１３</t>
  </si>
  <si>
    <t>専門分野マスター１２</t>
  </si>
  <si>
    <t>専門分野マスター１１</t>
  </si>
  <si>
    <t>専門分野マスター１０</t>
  </si>
  <si>
    <t>専門分野マスター９</t>
  </si>
  <si>
    <t>専門分野マスター８</t>
  </si>
  <si>
    <t>専門分野マスター７</t>
  </si>
  <si>
    <t>専門分野マスター６</t>
  </si>
  <si>
    <t>専門分野マスター５</t>
  </si>
  <si>
    <t>専門分野マスター４</t>
  </si>
  <si>
    <t>専門分野マスター３</t>
  </si>
  <si>
    <t>専門分野マスター２</t>
  </si>
  <si>
    <t>専門分野マスター１</t>
  </si>
  <si>
    <t>勤務先2</t>
  </si>
  <si>
    <t>メールアドレス</t>
  </si>
  <si>
    <t>電話番号</t>
  </si>
  <si>
    <t>住所</t>
  </si>
  <si>
    <t>都道府県</t>
  </si>
  <si>
    <t>郵便番号</t>
  </si>
  <si>
    <t>勤務先1</t>
  </si>
  <si>
    <t>細分類</t>
  </si>
  <si>
    <t>専門分野</t>
  </si>
  <si>
    <t>有効期限</t>
  </si>
  <si>
    <t>合格年月日</t>
  </si>
  <si>
    <t>合格番号</t>
  </si>
  <si>
    <t>名フリガナ</t>
  </si>
  <si>
    <t>氏フリガナ</t>
  </si>
  <si>
    <t>氏名</t>
  </si>
  <si>
    <t>登録区分</t>
  </si>
  <si>
    <t>内部注記（テキスト）</t>
  </si>
  <si>
    <t>一覧表示有無（有：1、無：0）</t>
  </si>
  <si>
    <t>更新回数（数値）</t>
  </si>
  <si>
    <t>登録番号</t>
  </si>
  <si>
    <t>申請者住所</t>
    <rPh sb="0" eb="3">
      <t>シンセイシャ</t>
    </rPh>
    <rPh sb="3" eb="5">
      <t>ジュウショ</t>
    </rPh>
    <phoneticPr fontId="2"/>
  </si>
  <si>
    <t>申請者〒</t>
    <rPh sb="0" eb="3">
      <t>シンセイシャ</t>
    </rPh>
    <phoneticPr fontId="2"/>
  </si>
  <si>
    <t>生年月日</t>
    <rPh sb="0" eb="2">
      <t>セイネン</t>
    </rPh>
    <rPh sb="2" eb="4">
      <t>ガッピ</t>
    </rPh>
    <phoneticPr fontId="2"/>
  </si>
  <si>
    <t>性別</t>
    <rPh sb="0" eb="2">
      <t>セイベツ</t>
    </rPh>
    <phoneticPr fontId="2"/>
  </si>
  <si>
    <t>所在地</t>
    <rPh sb="0" eb="3">
      <t>ショザイチ</t>
    </rPh>
    <phoneticPr fontId="2"/>
  </si>
  <si>
    <t>細分類</t>
    <rPh sb="0" eb="3">
      <t>サイブンルイ</t>
    </rPh>
    <phoneticPr fontId="2"/>
  </si>
  <si>
    <t>専門分野</t>
    <rPh sb="0" eb="2">
      <t>センモン</t>
    </rPh>
    <rPh sb="2" eb="4">
      <t>ブンヤ</t>
    </rPh>
    <phoneticPr fontId="2"/>
  </si>
  <si>
    <t>氏名</t>
    <rPh sb="0" eb="2">
      <t>シメイ</t>
    </rPh>
    <phoneticPr fontId="2"/>
  </si>
  <si>
    <t>フリガナ</t>
  </si>
  <si>
    <t>区分</t>
    <rPh sb="0" eb="2">
      <t>クブン</t>
    </rPh>
    <phoneticPr fontId="2"/>
  </si>
  <si>
    <t>受験番号</t>
    <rPh sb="0" eb="2">
      <t>ジュケン</t>
    </rPh>
    <rPh sb="2" eb="4">
      <t>バンゴウ</t>
    </rPh>
    <phoneticPr fontId="2"/>
  </si>
  <si>
    <t>a</t>
    <phoneticPr fontId="2"/>
  </si>
  <si>
    <t>専門分野　業務概要5</t>
    <rPh sb="5" eb="7">
      <t>ギョウム</t>
    </rPh>
    <rPh sb="7" eb="9">
      <t>ガイヨウ</t>
    </rPh>
    <phoneticPr fontId="2"/>
  </si>
  <si>
    <t>専門分野　受託期間（終了）5</t>
    <rPh sb="5" eb="7">
      <t>ジュタク</t>
    </rPh>
    <rPh sb="7" eb="9">
      <t>キカン</t>
    </rPh>
    <rPh sb="10" eb="12">
      <t>シュウリョウ</t>
    </rPh>
    <phoneticPr fontId="2"/>
  </si>
  <si>
    <t>専門分野　受託期間（開始）5</t>
    <rPh sb="5" eb="7">
      <t>ジュタク</t>
    </rPh>
    <rPh sb="7" eb="9">
      <t>キカン</t>
    </rPh>
    <rPh sb="10" eb="12">
      <t>カイシ</t>
    </rPh>
    <phoneticPr fontId="2"/>
  </si>
  <si>
    <t>専門分野　発注者5</t>
    <rPh sb="5" eb="8">
      <t>ハッチュウシャ</t>
    </rPh>
    <phoneticPr fontId="2"/>
  </si>
  <si>
    <t>専門分野　業務名5</t>
    <rPh sb="5" eb="8">
      <t>ギョウムメイ</t>
    </rPh>
    <phoneticPr fontId="2"/>
  </si>
  <si>
    <t>専門分野　業務概要4</t>
    <rPh sb="5" eb="7">
      <t>ギョウム</t>
    </rPh>
    <rPh sb="7" eb="9">
      <t>ガイヨウ</t>
    </rPh>
    <phoneticPr fontId="2"/>
  </si>
  <si>
    <t>専門分野　受託期間（終了）4</t>
    <rPh sb="5" eb="7">
      <t>ジュタク</t>
    </rPh>
    <rPh sb="7" eb="9">
      <t>キカン</t>
    </rPh>
    <rPh sb="10" eb="12">
      <t>シュウリョウ</t>
    </rPh>
    <phoneticPr fontId="2"/>
  </si>
  <si>
    <t>専門分野　受託期間（開始）4</t>
    <rPh sb="5" eb="7">
      <t>ジュタク</t>
    </rPh>
    <rPh sb="7" eb="9">
      <t>キカン</t>
    </rPh>
    <rPh sb="10" eb="12">
      <t>カイシ</t>
    </rPh>
    <phoneticPr fontId="2"/>
  </si>
  <si>
    <t>専門分野　発注者4</t>
    <rPh sb="5" eb="8">
      <t>ハッチュウシャ</t>
    </rPh>
    <phoneticPr fontId="2"/>
  </si>
  <si>
    <t>専門分野　業務名4</t>
    <rPh sb="5" eb="8">
      <t>ギョウムメイ</t>
    </rPh>
    <phoneticPr fontId="2"/>
  </si>
  <si>
    <t>専門分野　業務概要3</t>
    <rPh sb="5" eb="7">
      <t>ギョウム</t>
    </rPh>
    <rPh sb="7" eb="9">
      <t>ガイヨウ</t>
    </rPh>
    <phoneticPr fontId="2"/>
  </si>
  <si>
    <t>専門分野　受託期間（終了）3</t>
    <rPh sb="5" eb="7">
      <t>ジュタク</t>
    </rPh>
    <rPh sb="7" eb="9">
      <t>キカン</t>
    </rPh>
    <rPh sb="10" eb="12">
      <t>シュウリョウ</t>
    </rPh>
    <phoneticPr fontId="2"/>
  </si>
  <si>
    <t>専門分野　受託期間（開始）3</t>
    <rPh sb="5" eb="7">
      <t>ジュタク</t>
    </rPh>
    <rPh sb="7" eb="9">
      <t>キカン</t>
    </rPh>
    <rPh sb="10" eb="12">
      <t>カイシ</t>
    </rPh>
    <phoneticPr fontId="2"/>
  </si>
  <si>
    <t>専門分野　発注者3</t>
    <rPh sb="5" eb="8">
      <t>ハッチュウシャ</t>
    </rPh>
    <phoneticPr fontId="2"/>
  </si>
  <si>
    <t>専門分野　業務名3</t>
    <rPh sb="5" eb="8">
      <t>ギョウムメイ</t>
    </rPh>
    <phoneticPr fontId="2"/>
  </si>
  <si>
    <t>専門分野　業務概要2</t>
    <rPh sb="5" eb="7">
      <t>ギョウム</t>
    </rPh>
    <rPh sb="7" eb="9">
      <t>ガイヨウ</t>
    </rPh>
    <phoneticPr fontId="2"/>
  </si>
  <si>
    <t>専門分野　受託期間（終了）2</t>
    <rPh sb="5" eb="7">
      <t>ジュタク</t>
    </rPh>
    <rPh sb="7" eb="9">
      <t>キカン</t>
    </rPh>
    <rPh sb="10" eb="12">
      <t>シュウリョウ</t>
    </rPh>
    <phoneticPr fontId="2"/>
  </si>
  <si>
    <t>専門分野　受託期間（開始）2</t>
    <rPh sb="5" eb="7">
      <t>ジュタク</t>
    </rPh>
    <rPh sb="7" eb="9">
      <t>キカン</t>
    </rPh>
    <rPh sb="10" eb="12">
      <t>カイシ</t>
    </rPh>
    <phoneticPr fontId="2"/>
  </si>
  <si>
    <t>専門分野　発注者2</t>
    <rPh sb="5" eb="8">
      <t>ハッチュウシャ</t>
    </rPh>
    <phoneticPr fontId="2"/>
  </si>
  <si>
    <t>専門分野　業務名2</t>
    <rPh sb="5" eb="8">
      <t>ギョウムメイ</t>
    </rPh>
    <phoneticPr fontId="2"/>
  </si>
  <si>
    <t>専門分野　業務概要1</t>
    <rPh sb="5" eb="7">
      <t>ギョウム</t>
    </rPh>
    <rPh sb="7" eb="9">
      <t>ガイヨウ</t>
    </rPh>
    <phoneticPr fontId="2"/>
  </si>
  <si>
    <t>専門分野　受託期間（終了）1</t>
    <rPh sb="5" eb="7">
      <t>ジュタク</t>
    </rPh>
    <rPh sb="7" eb="9">
      <t>キカン</t>
    </rPh>
    <rPh sb="10" eb="12">
      <t>シュウリョウ</t>
    </rPh>
    <phoneticPr fontId="2"/>
  </si>
  <si>
    <t>専門分野　受託期間（開始）1</t>
    <rPh sb="5" eb="7">
      <t>ジュタク</t>
    </rPh>
    <rPh sb="7" eb="9">
      <t>キカン</t>
    </rPh>
    <rPh sb="10" eb="12">
      <t>カイシ</t>
    </rPh>
    <phoneticPr fontId="2"/>
  </si>
  <si>
    <t>専門分野　発注者1</t>
    <rPh sb="5" eb="8">
      <t>ハッチュウシャ</t>
    </rPh>
    <phoneticPr fontId="2"/>
  </si>
  <si>
    <t>専門分野　業務名1</t>
    <rPh sb="5" eb="8">
      <t>ギョウムメイ</t>
    </rPh>
    <phoneticPr fontId="2"/>
  </si>
  <si>
    <t>都市計画全般　業務概要3</t>
    <rPh sb="7" eb="9">
      <t>ギョウム</t>
    </rPh>
    <rPh sb="9" eb="11">
      <t>ガイヨウ</t>
    </rPh>
    <phoneticPr fontId="2"/>
  </si>
  <si>
    <t>都市計画全般　受託期間（終了）3</t>
    <rPh sb="7" eb="9">
      <t>ジュタク</t>
    </rPh>
    <rPh sb="9" eb="11">
      <t>キカン</t>
    </rPh>
    <rPh sb="12" eb="14">
      <t>シュウリョウ</t>
    </rPh>
    <phoneticPr fontId="2"/>
  </si>
  <si>
    <t>都市計画全般　受託期間（開始）3</t>
    <rPh sb="7" eb="9">
      <t>ジュタク</t>
    </rPh>
    <rPh sb="9" eb="11">
      <t>キカン</t>
    </rPh>
    <rPh sb="12" eb="14">
      <t>カイシ</t>
    </rPh>
    <phoneticPr fontId="2"/>
  </si>
  <si>
    <t>都市計画全般　発注者3</t>
    <rPh sb="7" eb="10">
      <t>ハッチュウシャ</t>
    </rPh>
    <phoneticPr fontId="2"/>
  </si>
  <si>
    <t>都市計画全般　業務名3</t>
    <rPh sb="7" eb="10">
      <t>ギョウムメイ</t>
    </rPh>
    <phoneticPr fontId="2"/>
  </si>
  <si>
    <t>都市計画全般　専門分野３</t>
    <rPh sb="7" eb="9">
      <t>センモン</t>
    </rPh>
    <rPh sb="9" eb="11">
      <t>ブンヤ</t>
    </rPh>
    <phoneticPr fontId="2"/>
  </si>
  <si>
    <t>都市計画全般　業務概要2</t>
    <rPh sb="7" eb="9">
      <t>ギョウム</t>
    </rPh>
    <rPh sb="9" eb="11">
      <t>ガイヨウ</t>
    </rPh>
    <phoneticPr fontId="2"/>
  </si>
  <si>
    <t>都市計画全般　受託期間（終了）2</t>
    <rPh sb="7" eb="9">
      <t>ジュタク</t>
    </rPh>
    <rPh sb="9" eb="11">
      <t>キカン</t>
    </rPh>
    <rPh sb="12" eb="14">
      <t>シュウリョウ</t>
    </rPh>
    <phoneticPr fontId="2"/>
  </si>
  <si>
    <t>都市計画全般　受託期間（開始）2</t>
    <rPh sb="7" eb="9">
      <t>ジュタク</t>
    </rPh>
    <rPh sb="9" eb="11">
      <t>キカン</t>
    </rPh>
    <rPh sb="12" eb="14">
      <t>カイシ</t>
    </rPh>
    <phoneticPr fontId="2"/>
  </si>
  <si>
    <t>都市計画全般　発注者2</t>
    <rPh sb="7" eb="10">
      <t>ハッチュウシャ</t>
    </rPh>
    <phoneticPr fontId="2"/>
  </si>
  <si>
    <t>都市計画全般　業務名2</t>
    <rPh sb="7" eb="10">
      <t>ギョウムメイ</t>
    </rPh>
    <phoneticPr fontId="2"/>
  </si>
  <si>
    <t>都市計画全般　専門分野２</t>
    <rPh sb="7" eb="9">
      <t>センモン</t>
    </rPh>
    <rPh sb="9" eb="11">
      <t>ブンヤ</t>
    </rPh>
    <phoneticPr fontId="2"/>
  </si>
  <si>
    <t>都市計画全般　業務概要1</t>
    <rPh sb="7" eb="9">
      <t>ギョウム</t>
    </rPh>
    <rPh sb="9" eb="11">
      <t>ガイヨウ</t>
    </rPh>
    <phoneticPr fontId="2"/>
  </si>
  <si>
    <t>都市計画全般　受託期間（終了）1</t>
    <rPh sb="7" eb="9">
      <t>ジュタク</t>
    </rPh>
    <rPh sb="9" eb="11">
      <t>キカン</t>
    </rPh>
    <rPh sb="12" eb="14">
      <t>シュウリョウ</t>
    </rPh>
    <phoneticPr fontId="2"/>
  </si>
  <si>
    <t>都市計画全般　受託期間（開始）1</t>
    <rPh sb="7" eb="9">
      <t>ジュタク</t>
    </rPh>
    <rPh sb="9" eb="11">
      <t>キカン</t>
    </rPh>
    <rPh sb="12" eb="14">
      <t>カイシ</t>
    </rPh>
    <phoneticPr fontId="2"/>
  </si>
  <si>
    <t>都市計画全般　発注者1</t>
    <rPh sb="7" eb="10">
      <t>ハッチュウシャ</t>
    </rPh>
    <phoneticPr fontId="2"/>
  </si>
  <si>
    <t>都市計画全般　業務名1</t>
    <rPh sb="7" eb="10">
      <t>ギョウムメイ</t>
    </rPh>
    <phoneticPr fontId="2"/>
  </si>
  <si>
    <t>都市計画全般　専門分野1</t>
    <rPh sb="7" eb="9">
      <t>センモン</t>
    </rPh>
    <rPh sb="9" eb="11">
      <t>ブンヤ</t>
    </rPh>
    <phoneticPr fontId="2"/>
  </si>
  <si>
    <t>メールアドレス</t>
    <phoneticPr fontId="2"/>
  </si>
  <si>
    <t>住所</t>
    <rPh sb="0" eb="2">
      <t>ジュウショ</t>
    </rPh>
    <phoneticPr fontId="2"/>
  </si>
  <si>
    <t>都道府県</t>
    <rPh sb="0" eb="4">
      <t>トドウフケン</t>
    </rPh>
    <phoneticPr fontId="2"/>
  </si>
  <si>
    <t>郵便番号</t>
    <rPh sb="0" eb="4">
      <t>ユウビンバンゴウ</t>
    </rPh>
    <phoneticPr fontId="2"/>
  </si>
  <si>
    <t>細分類２</t>
    <rPh sb="0" eb="3">
      <t>サイブンルイ</t>
    </rPh>
    <phoneticPr fontId="2"/>
  </si>
  <si>
    <t>専門分野２</t>
    <rPh sb="0" eb="2">
      <t>センモン</t>
    </rPh>
    <rPh sb="2" eb="4">
      <t>ブンヤ</t>
    </rPh>
    <phoneticPr fontId="2"/>
  </si>
  <si>
    <t>細分類１</t>
    <rPh sb="0" eb="3">
      <t>サイブンルイ</t>
    </rPh>
    <phoneticPr fontId="2"/>
  </si>
  <si>
    <t>専門分野１</t>
    <rPh sb="0" eb="2">
      <t>センモン</t>
    </rPh>
    <rPh sb="2" eb="4">
      <t>ブンヤ</t>
    </rPh>
    <phoneticPr fontId="2"/>
  </si>
  <si>
    <t>合格番号</t>
    <rPh sb="0" eb="2">
      <t>ゴウカク</t>
    </rPh>
    <rPh sb="2" eb="4">
      <t>バンゴウ</t>
    </rPh>
    <phoneticPr fontId="2"/>
  </si>
  <si>
    <t>名フリガナ</t>
    <rPh sb="0" eb="1">
      <t>ナ</t>
    </rPh>
    <phoneticPr fontId="2"/>
  </si>
  <si>
    <t>氏フリガナ</t>
    <rPh sb="0" eb="1">
      <t>シ</t>
    </rPh>
    <phoneticPr fontId="2"/>
  </si>
  <si>
    <t>専門分野に関する実務実績-5</t>
    <phoneticPr fontId="2"/>
  </si>
  <si>
    <t>専門分野に関する実務実績-4</t>
    <phoneticPr fontId="2"/>
  </si>
  <si>
    <t>専門分野に関する実務実績-3</t>
    <phoneticPr fontId="2"/>
  </si>
  <si>
    <t>専門分野に関する実務実績-2</t>
    <phoneticPr fontId="2"/>
  </si>
  <si>
    <t>専門分野に関する実務実績-1</t>
    <phoneticPr fontId="2"/>
  </si>
  <si>
    <t>都市計画全般に係る業務実績-3</t>
    <phoneticPr fontId="2"/>
  </si>
  <si>
    <t>都市計画全般に係る業務実績-2</t>
    <phoneticPr fontId="2"/>
  </si>
  <si>
    <t>都市計画全般に係る業務実績-1</t>
    <phoneticPr fontId="2"/>
  </si>
  <si>
    <t>専門分野に関する実務実績５件</t>
    <rPh sb="0" eb="2">
      <t>センモン</t>
    </rPh>
    <rPh sb="2" eb="4">
      <t>ブンヤ</t>
    </rPh>
    <rPh sb="5" eb="6">
      <t>カン</t>
    </rPh>
    <rPh sb="8" eb="10">
      <t>ジツム</t>
    </rPh>
    <rPh sb="10" eb="12">
      <t>ジッセキ</t>
    </rPh>
    <rPh sb="13" eb="14">
      <t>ケン</t>
    </rPh>
    <phoneticPr fontId="2"/>
  </si>
  <si>
    <t>都市計画全般に係る業務実績３件</t>
    <phoneticPr fontId="2"/>
  </si>
  <si>
    <t>基本情報</t>
    <rPh sb="0" eb="2">
      <t>キホン</t>
    </rPh>
    <rPh sb="2" eb="4">
      <t>ジョウホウ</t>
    </rPh>
    <phoneticPr fontId="2"/>
  </si>
  <si>
    <t>専門分野以外の都市計画分野に係る業務実績1件</t>
    <rPh sb="0" eb="2">
      <t>センモン</t>
    </rPh>
    <rPh sb="2" eb="4">
      <t>ブンヤ</t>
    </rPh>
    <rPh sb="4" eb="6">
      <t>イガイ</t>
    </rPh>
    <rPh sb="7" eb="9">
      <t>トシ</t>
    </rPh>
    <rPh sb="9" eb="11">
      <t>ケイカク</t>
    </rPh>
    <rPh sb="11" eb="13">
      <t>ブンヤ</t>
    </rPh>
    <rPh sb="14" eb="15">
      <t>カカ</t>
    </rPh>
    <rPh sb="16" eb="18">
      <t>ギョウム</t>
    </rPh>
    <rPh sb="18" eb="20">
      <t>ジッセキ</t>
    </rPh>
    <rPh sb="21" eb="22">
      <t>ケン</t>
    </rPh>
    <phoneticPr fontId="2"/>
  </si>
  <si>
    <t>専門分野以外の都市計画分野に係る業務実績－１</t>
    <rPh sb="0" eb="2">
      <t>センモン</t>
    </rPh>
    <rPh sb="2" eb="4">
      <t>ブンヤ</t>
    </rPh>
    <rPh sb="4" eb="6">
      <t>イガイ</t>
    </rPh>
    <rPh sb="7" eb="9">
      <t>トシ</t>
    </rPh>
    <rPh sb="9" eb="11">
      <t>ケイカク</t>
    </rPh>
    <rPh sb="11" eb="13">
      <t>ブンヤ</t>
    </rPh>
    <rPh sb="14" eb="15">
      <t>カカ</t>
    </rPh>
    <rPh sb="16" eb="18">
      <t>ギョウム</t>
    </rPh>
    <rPh sb="18" eb="20">
      <t>ジッセキ</t>
    </rPh>
    <phoneticPr fontId="2"/>
  </si>
  <si>
    <t>様式　１０－２－１</t>
    <rPh sb="0" eb="2">
      <t>ヨウシキ</t>
    </rPh>
    <phoneticPr fontId="2"/>
  </si>
  <si>
    <t>郵便番号</t>
    <rPh sb="0" eb="4">
      <t>ユウビンバンゴウ</t>
    </rPh>
    <phoneticPr fontId="10"/>
  </si>
  <si>
    <t>住所</t>
    <rPh sb="0" eb="2">
      <t>ジュウショ</t>
    </rPh>
    <phoneticPr fontId="10"/>
  </si>
  <si>
    <t>性別</t>
    <rPh sb="0" eb="2">
      <t>セイベツ</t>
    </rPh>
    <phoneticPr fontId="10"/>
  </si>
  <si>
    <t>生年月日</t>
    <rPh sb="0" eb="4">
      <t>セイネンガッピ</t>
    </rPh>
    <phoneticPr fontId="10"/>
  </si>
  <si>
    <t>　細分類は認定申請時【認定申請書（様式２－１）】において記載した再分類を記入してください。記載していない場合は空欄にしておいてください。</t>
    <rPh sb="1" eb="4">
      <t>サイブンルイ</t>
    </rPh>
    <rPh sb="5" eb="7">
      <t>ニンテイ</t>
    </rPh>
    <rPh sb="7" eb="9">
      <t>シンセイ</t>
    </rPh>
    <rPh sb="9" eb="10">
      <t>トキ</t>
    </rPh>
    <rPh sb="11" eb="13">
      <t>ニンテイ</t>
    </rPh>
    <rPh sb="13" eb="15">
      <t>シンセイ</t>
    </rPh>
    <rPh sb="15" eb="16">
      <t>ショ</t>
    </rPh>
    <rPh sb="17" eb="19">
      <t>ヨウシキ</t>
    </rPh>
    <rPh sb="28" eb="30">
      <t>キサイ</t>
    </rPh>
    <rPh sb="32" eb="35">
      <t>サイブンルイ</t>
    </rPh>
    <rPh sb="36" eb="38">
      <t>キニュウ</t>
    </rPh>
    <rPh sb="45" eb="47">
      <t>キサイ</t>
    </rPh>
    <rPh sb="52" eb="54">
      <t>バアイ</t>
    </rPh>
    <rPh sb="55" eb="57">
      <t>クウラン</t>
    </rPh>
    <phoneticPr fontId="2"/>
  </si>
  <si>
    <t>※</t>
    <phoneticPr fontId="2"/>
  </si>
  <si>
    <t>　認定申請書等、提出済書類から住所等に変更のあった方は、必ず本協会までご連絡ください。</t>
    <rPh sb="1" eb="3">
      <t>ニンテイ</t>
    </rPh>
    <rPh sb="3" eb="7">
      <t>シンセイショナド</t>
    </rPh>
    <rPh sb="8" eb="10">
      <t>テイシュツ</t>
    </rPh>
    <rPh sb="10" eb="11">
      <t>スミ</t>
    </rPh>
    <rPh sb="11" eb="13">
      <t>ショルイ</t>
    </rPh>
    <rPh sb="15" eb="18">
      <t>ジュウショナド</t>
    </rPh>
    <rPh sb="19" eb="21">
      <t>ヘンコウ</t>
    </rPh>
    <rPh sb="25" eb="26">
      <t>ホウ</t>
    </rPh>
    <rPh sb="28" eb="29">
      <t>カナラ</t>
    </rPh>
    <rPh sb="30" eb="31">
      <t>ホン</t>
    </rPh>
    <rPh sb="31" eb="33">
      <t>キョウカイ</t>
    </rPh>
    <rPh sb="36" eb="38">
      <t>レンラク</t>
    </rPh>
    <phoneticPr fontId="2"/>
  </si>
  <si>
    <t>役職</t>
    <phoneticPr fontId="2"/>
  </si>
  <si>
    <t>部署</t>
    <phoneticPr fontId="2"/>
  </si>
  <si>
    <t>会社名</t>
    <rPh sb="0" eb="2">
      <t>カイシャ</t>
    </rPh>
    <rPh sb="2" eb="3">
      <t>メイ</t>
    </rPh>
    <phoneticPr fontId="2"/>
  </si>
  <si>
    <t>会社名フリガナ</t>
    <rPh sb="0" eb="3">
      <t>カイシャメイ</t>
    </rPh>
    <phoneticPr fontId="2"/>
  </si>
  <si>
    <t>勤務する会社等
又は
個人事務所</t>
    <phoneticPr fontId="2"/>
  </si>
  <si>
    <t>細分類　※</t>
    <phoneticPr fontId="2"/>
  </si>
  <si>
    <t>登録する専門分野</t>
    <phoneticPr fontId="2"/>
  </si>
  <si>
    <t>認定准都市プランナー</t>
    <rPh sb="0" eb="2">
      <t>ニンテイ</t>
    </rPh>
    <rPh sb="2" eb="3">
      <t>ジュン</t>
    </rPh>
    <rPh sb="3" eb="5">
      <t>トシ</t>
    </rPh>
    <phoneticPr fontId="2"/>
  </si>
  <si>
    <t>登録するプランナーの区分</t>
    <rPh sb="0" eb="2">
      <t>トウロク</t>
    </rPh>
    <rPh sb="10" eb="12">
      <t>クブン</t>
    </rPh>
    <phoneticPr fontId="2"/>
  </si>
  <si>
    <t>郵便番号</t>
    <phoneticPr fontId="2"/>
  </si>
  <si>
    <t>申請者現住所</t>
    <rPh sb="0" eb="3">
      <t>シンセイシャ</t>
    </rPh>
    <rPh sb="3" eb="6">
      <t>ゲンジュウショ</t>
    </rPh>
    <phoneticPr fontId="2"/>
  </si>
  <si>
    <t>性　別</t>
  </si>
  <si>
    <t>生年月日（西暦）</t>
  </si>
  <si>
    <t>氏　名</t>
    <rPh sb="0" eb="1">
      <t>シ</t>
    </rPh>
    <rPh sb="2" eb="3">
      <t>メイ</t>
    </rPh>
    <phoneticPr fontId="2"/>
  </si>
  <si>
    <t>フリガナ</t>
    <phoneticPr fontId="2"/>
  </si>
  <si>
    <t>登録番号</t>
    <rPh sb="0" eb="4">
      <t>トウロクバンゴウ</t>
    </rPh>
    <phoneticPr fontId="2"/>
  </si>
  <si>
    <t>以上</t>
    <rPh sb="0" eb="2">
      <t>イジョウ</t>
    </rPh>
    <phoneticPr fontId="2"/>
  </si>
  <si>
    <t>　貴協会が、下記情報を申込から登録までの手続きに利用すること、及び各種案内等の送付や貴協会の事務処理等に貴協会が利用することを承諾します。
　また、下記のうち、申請者現住所、生年月日、性別を除いた内容を、認定准都市プランナー登録簿（電磁的記録を含む）として作成し、電磁的記録については貴協会のホームページ上で公開すること及び非電磁的記録について、国・都道府県・市町村・独立行政法人・公益法人等の発注機関に送付することを承諾いたします。</t>
    <rPh sb="80" eb="83">
      <t>シンセイシャ</t>
    </rPh>
    <rPh sb="83" eb="84">
      <t>ゲン</t>
    </rPh>
    <phoneticPr fontId="2"/>
  </si>
  <si>
    <t>記</t>
    <rPh sb="0" eb="1">
      <t>キ</t>
    </rPh>
    <phoneticPr fontId="2"/>
  </si>
  <si>
    <t>　私は、下記事項を承諾のうえ、認定准都市プランナーの登録を申請します。</t>
    <phoneticPr fontId="2"/>
  </si>
  <si>
    <t>申請者氏名:</t>
    <rPh sb="0" eb="3">
      <t>シンセイシャ</t>
    </rPh>
    <rPh sb="3" eb="5">
      <t>シメイ</t>
    </rPh>
    <phoneticPr fontId="2"/>
  </si>
  <si>
    <t>申請年月日：</t>
    <rPh sb="0" eb="2">
      <t>シンセイ</t>
    </rPh>
    <rPh sb="2" eb="5">
      <t>ネンガッピ</t>
    </rPh>
    <phoneticPr fontId="2"/>
  </si>
  <si>
    <t>会長　小出　和郎　殿</t>
    <rPh sb="9" eb="10">
      <t>トノ</t>
    </rPh>
    <phoneticPr fontId="2"/>
  </si>
  <si>
    <t>一般社団法人都市計画コンサルタント協会</t>
    <phoneticPr fontId="2"/>
  </si>
  <si>
    <t>（施行規程第14条第1項）</t>
    <phoneticPr fontId="2"/>
  </si>
  <si>
    <t>認定准都市プランナー（専門分野あり）　新規登録申請書</t>
    <rPh sb="0" eb="2">
      <t>ニンテイ</t>
    </rPh>
    <rPh sb="2" eb="3">
      <t>ジュン</t>
    </rPh>
    <rPh sb="3" eb="5">
      <t>トシ</t>
    </rPh>
    <rPh sb="11" eb="13">
      <t>センモン</t>
    </rPh>
    <rPh sb="13" eb="15">
      <t>ブンヤ</t>
    </rPh>
    <rPh sb="19" eb="21">
      <t>シンキ</t>
    </rPh>
    <phoneticPr fontId="2"/>
  </si>
  <si>
    <t>様式　９－２－１</t>
    <rPh sb="0" eb="2">
      <t>ヨウシキ</t>
    </rPh>
    <phoneticPr fontId="2"/>
  </si>
  <si>
    <t>男</t>
    <rPh sb="0" eb="1">
      <t>オトコ</t>
    </rPh>
    <phoneticPr fontId="2"/>
  </si>
  <si>
    <t>女</t>
    <rPh sb="0" eb="1">
      <t>オンナ</t>
    </rPh>
    <phoneticPr fontId="2"/>
  </si>
  <si>
    <t>認定准都市プランナー（分野あり）　登録申請書　登録簿</t>
    <rPh sb="11" eb="13">
      <t>ブンヤ</t>
    </rPh>
    <rPh sb="17" eb="22">
      <t>トウロクシンセイショ</t>
    </rPh>
    <rPh sb="23" eb="26">
      <t>トウロクボ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</si>
</sst>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0;"/>
    <numFmt numFmtId="178" formatCode="[&lt;=999]&quot;〒&quot;000;[&lt;=9999]&quot;〒&quot;000\-00;&quot;〒&quot;000\-0000"/>
    <numFmt numFmtId="179" formatCode="[$-411]ggge&quot;年&quot;m&quot;月&quot;d&quot;日&quot;;@"/>
  </numFmts>
  <fonts count="13"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9"/>
      <color theme="1"/>
      <name val="游ゴシック"/>
      <family val="2"/>
      <charset val="128"/>
      <scheme val="minor"/>
    </font>
    <font>
      <sz val="12"/>
      <color theme="1"/>
      <name val="ＭＳ 明朝"/>
      <family val="1"/>
      <charset val="128"/>
    </font>
    <font>
      <b/>
      <sz val="16"/>
      <color rgb="FFFF0000"/>
      <name val="ＭＳ 明朝"/>
      <family val="1"/>
      <charset val="128"/>
    </font>
    <font>
      <sz val="10"/>
      <color theme="1"/>
      <name val="游ゴシック"/>
      <family val="3"/>
      <charset val="128"/>
      <scheme val="minor"/>
    </font>
    <font>
      <sz val="11"/>
      <color rgb="FF000000"/>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rgb="FFFFFFFF"/>
      </patternFill>
    </fill>
    <fill>
      <patternFill patternType="solid">
        <fgColor rgb="FFA9CD90"/>
        <bgColor rgb="FFFFFFFF"/>
      </patternFill>
    </fill>
    <fill>
      <patternFill patternType="solid">
        <fgColor rgb="FFF7CAAC"/>
        <bgColor rgb="FFFFFFFF"/>
      </patternFill>
    </fill>
    <fill>
      <patternFill patternType="solid">
        <fgColor theme="1" tint="0.499984740745262"/>
        <bgColor indexed="64"/>
      </patternFill>
    </fill>
    <fill>
      <patternFill patternType="solid">
        <fgColor theme="9" tint="0.59999389629810485"/>
        <bgColor indexed="64"/>
      </patternFill>
    </fill>
    <fill>
      <patternFill patternType="solid">
        <fgColor theme="7"/>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rgb="FFFFFFFF"/>
      </patternFill>
    </fill>
    <fill>
      <patternFill patternType="solid">
        <fgColor theme="6" tint="0.79998168889431442"/>
        <bgColor indexed="64"/>
      </patternFill>
    </fill>
    <fill>
      <patternFill patternType="solid">
        <fgColor theme="6" tint="0.79998168889431442"/>
        <bgColor rgb="FFFFFFFF"/>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8" tint="0.79998168889431442"/>
        <bgColor rgb="FFFFFFFF"/>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rgb="FF000000"/>
      </left>
      <right style="hair">
        <color rgb="FF000000"/>
      </right>
      <top style="hair">
        <color rgb="FF000000"/>
      </top>
      <bottom style="hair">
        <color rgb="FF0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9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176" fontId="3" fillId="2" borderId="2" xfId="0" applyNumberFormat="1" applyFont="1" applyFill="1" applyBorder="1" applyProtection="1">
      <alignment vertical="center"/>
      <protection locked="0"/>
    </xf>
    <xf numFmtId="0" fontId="1" fillId="0" borderId="4" xfId="0" applyFont="1" applyBorder="1" applyAlignment="1">
      <alignment horizontal="center" vertical="center" wrapText="1"/>
    </xf>
    <xf numFmtId="0" fontId="1" fillId="0" borderId="1" xfId="0" applyFont="1" applyBorder="1">
      <alignment vertical="center"/>
    </xf>
    <xf numFmtId="177" fontId="1" fillId="0" borderId="0" xfId="0" applyNumberFormat="1" applyFont="1" applyAlignment="1">
      <alignment horizontal="right" vertical="center"/>
    </xf>
    <xf numFmtId="177" fontId="1" fillId="0" borderId="0" xfId="0" applyNumberFormat="1" applyFont="1">
      <alignmen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left" vertical="center" shrinkToFit="1"/>
    </xf>
    <xf numFmtId="14" fontId="1" fillId="0" borderId="9" xfId="0" applyNumberFormat="1" applyFont="1" applyBorder="1" applyAlignment="1">
      <alignment horizontal="left" vertical="center"/>
    </xf>
    <xf numFmtId="0" fontId="1" fillId="0" borderId="1" xfId="0" applyFont="1" applyBorder="1" applyAlignment="1">
      <alignment horizontal="right" vertical="center"/>
    </xf>
    <xf numFmtId="0" fontId="1" fillId="0" borderId="1" xfId="0" applyFont="1" applyBorder="1" applyAlignment="1">
      <alignment horizontal="right" vertical="center" shrinkToFit="1"/>
    </xf>
    <xf numFmtId="176" fontId="4" fillId="0" borderId="1" xfId="0" applyNumberFormat="1" applyFont="1" applyBorder="1">
      <alignment vertical="center"/>
    </xf>
    <xf numFmtId="58" fontId="1" fillId="0" borderId="1" xfId="0" applyNumberFormat="1" applyFont="1" applyBorder="1" applyAlignment="1">
      <alignment horizontal="right" vertical="center"/>
    </xf>
    <xf numFmtId="0" fontId="1" fillId="0" borderId="0" xfId="0" applyFont="1" applyAlignment="1">
      <alignment horizontal="right" vertical="center"/>
    </xf>
    <xf numFmtId="0" fontId="6" fillId="0" borderId="0" xfId="0" applyFont="1">
      <alignment vertical="center"/>
    </xf>
    <xf numFmtId="0" fontId="7" fillId="0" borderId="0" xfId="0" applyFont="1">
      <alignment vertical="center"/>
    </xf>
    <xf numFmtId="179" fontId="0" fillId="0" borderId="0" xfId="0" applyNumberFormat="1">
      <alignment vertical="center"/>
    </xf>
    <xf numFmtId="0" fontId="3" fillId="3" borderId="0" xfId="0" applyFont="1" applyFill="1" applyAlignment="1" applyProtection="1">
      <alignment horizontal="left" vertical="center"/>
      <protection locked="0"/>
    </xf>
    <xf numFmtId="0" fontId="0" fillId="3" borderId="0" xfId="0" applyFill="1">
      <alignment vertical="center"/>
    </xf>
    <xf numFmtId="0" fontId="3" fillId="0" borderId="0" xfId="0" applyFont="1">
      <alignment vertical="center"/>
    </xf>
    <xf numFmtId="0" fontId="8" fillId="0" borderId="0" xfId="0" applyFont="1">
      <alignment vertical="center"/>
    </xf>
    <xf numFmtId="58" fontId="0" fillId="0" borderId="0" xfId="0" applyNumberFormat="1">
      <alignment vertical="center"/>
    </xf>
    <xf numFmtId="14" fontId="0" fillId="0" borderId="0" xfId="0" applyNumberFormat="1">
      <alignment vertical="center"/>
    </xf>
    <xf numFmtId="178" fontId="0" fillId="0" borderId="0" xfId="0" applyNumberFormat="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49" fontId="0" fillId="0" borderId="0" xfId="0" applyNumberFormat="1">
      <alignment vertical="center"/>
    </xf>
    <xf numFmtId="178" fontId="3" fillId="0" borderId="0" xfId="0" applyNumberFormat="1" applyFont="1" applyAlignment="1" applyProtection="1">
      <alignment vertical="center" wrapText="1"/>
      <protection locked="0"/>
    </xf>
    <xf numFmtId="0" fontId="5" fillId="7" borderId="0" xfId="0" applyFont="1" applyFill="1">
      <alignment vertical="center"/>
    </xf>
    <xf numFmtId="178" fontId="0" fillId="0" borderId="7" xfId="0" applyNumberFormat="1" applyBorder="1">
      <alignment vertical="center"/>
    </xf>
    <xf numFmtId="178" fontId="3" fillId="0" borderId="1" xfId="0" applyNumberFormat="1" applyFont="1" applyBorder="1" applyAlignment="1" applyProtection="1">
      <alignment vertical="center" wrapText="1"/>
      <protection locked="0"/>
    </xf>
    <xf numFmtId="0" fontId="5" fillId="8" borderId="1" xfId="0" applyFont="1" applyFill="1" applyBorder="1">
      <alignment vertical="center"/>
    </xf>
    <xf numFmtId="0" fontId="0" fillId="9" borderId="1" xfId="0" applyFill="1" applyBorder="1">
      <alignment vertical="center"/>
    </xf>
    <xf numFmtId="58" fontId="0" fillId="0" borderId="1" xfId="0" applyNumberFormat="1" applyBorder="1">
      <alignment vertical="center"/>
    </xf>
    <xf numFmtId="14" fontId="0" fillId="0" borderId="1" xfId="0" applyNumberFormat="1" applyBorder="1">
      <alignment vertical="center"/>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14" fontId="0" fillId="7" borderId="0" xfId="0" applyNumberFormat="1" applyFill="1">
      <alignment vertical="center"/>
    </xf>
    <xf numFmtId="0" fontId="0" fillId="0" borderId="6" xfId="0" applyBorder="1">
      <alignment vertical="center"/>
    </xf>
    <xf numFmtId="179" fontId="0" fillId="0" borderId="7" xfId="0" applyNumberFormat="1"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18" xfId="0" applyBorder="1">
      <alignment vertical="center"/>
    </xf>
    <xf numFmtId="0" fontId="0" fillId="0" borderId="19" xfId="0" applyBorder="1">
      <alignment vertical="center"/>
    </xf>
    <xf numFmtId="14" fontId="0" fillId="0" borderId="7" xfId="0" applyNumberFormat="1" applyBorder="1">
      <alignment vertical="center"/>
    </xf>
    <xf numFmtId="0" fontId="0" fillId="0" borderId="20" xfId="0" applyBorder="1">
      <alignment vertical="center"/>
    </xf>
    <xf numFmtId="0" fontId="0" fillId="10" borderId="3" xfId="0" applyFill="1" applyBorder="1">
      <alignment vertical="center"/>
    </xf>
    <xf numFmtId="0" fontId="0" fillId="10" borderId="1" xfId="0" applyFill="1" applyBorder="1">
      <alignment vertical="center"/>
    </xf>
    <xf numFmtId="0" fontId="0" fillId="10" borderId="6" xfId="0" applyFill="1" applyBorder="1">
      <alignment vertical="center"/>
    </xf>
    <xf numFmtId="0" fontId="0" fillId="10" borderId="8" xfId="0" applyFill="1" applyBorder="1">
      <alignment vertical="center"/>
    </xf>
    <xf numFmtId="0" fontId="0" fillId="10" borderId="18" xfId="0" applyFill="1" applyBorder="1">
      <alignment vertical="center"/>
    </xf>
    <xf numFmtId="0" fontId="0" fillId="10" borderId="20" xfId="0" applyFill="1" applyBorder="1">
      <alignment vertical="center"/>
    </xf>
    <xf numFmtId="0" fontId="0" fillId="10" borderId="19" xfId="0" applyFill="1" applyBorder="1">
      <alignment vertical="center"/>
    </xf>
    <xf numFmtId="0" fontId="0" fillId="11" borderId="7" xfId="0" applyFill="1" applyBorder="1">
      <alignment vertical="center"/>
    </xf>
    <xf numFmtId="0" fontId="0" fillId="11" borderId="8" xfId="0" applyFill="1" applyBorder="1">
      <alignment vertical="center"/>
    </xf>
    <xf numFmtId="0" fontId="0" fillId="11" borderId="1" xfId="0" applyFill="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5" xfId="0" applyBorder="1">
      <alignment vertical="center"/>
    </xf>
    <xf numFmtId="0" fontId="0" fillId="12" borderId="6" xfId="0" applyFill="1" applyBorder="1">
      <alignment vertical="center"/>
    </xf>
    <xf numFmtId="0" fontId="0" fillId="12" borderId="7" xfId="0" applyFill="1" applyBorder="1">
      <alignment vertical="center"/>
    </xf>
    <xf numFmtId="0" fontId="0" fillId="12" borderId="0" xfId="0" applyFill="1">
      <alignment vertical="center"/>
    </xf>
    <xf numFmtId="0" fontId="0" fillId="12" borderId="8" xfId="0" applyFill="1" applyBorder="1">
      <alignment vertical="center"/>
    </xf>
    <xf numFmtId="0" fontId="0" fillId="2" borderId="7"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8" borderId="8" xfId="0" applyFill="1" applyBorder="1">
      <alignment vertical="center"/>
    </xf>
    <xf numFmtId="0" fontId="0" fillId="0" borderId="17" xfId="0" applyBorder="1">
      <alignment vertical="center"/>
    </xf>
    <xf numFmtId="0" fontId="0" fillId="4" borderId="17" xfId="0" applyFill="1" applyBorder="1">
      <alignment vertical="center"/>
    </xf>
    <xf numFmtId="0" fontId="0" fillId="6" borderId="17" xfId="0" applyFill="1" applyBorder="1">
      <alignment vertical="center"/>
    </xf>
    <xf numFmtId="0" fontId="0" fillId="5" borderId="17" xfId="0" applyFill="1" applyBorder="1">
      <alignment vertical="center"/>
    </xf>
    <xf numFmtId="0" fontId="9" fillId="0" borderId="0" xfId="0" applyFont="1">
      <alignment vertical="center"/>
    </xf>
    <xf numFmtId="0" fontId="11" fillId="13" borderId="0" xfId="0" applyFont="1" applyFill="1">
      <alignment vertical="center"/>
    </xf>
    <xf numFmtId="177" fontId="11" fillId="2" borderId="26" xfId="0" applyNumberFormat="1" applyFont="1" applyFill="1" applyBorder="1" applyAlignment="1" applyProtection="1">
      <alignment horizontal="center" vertical="center" wrapText="1"/>
      <protection locked="0"/>
    </xf>
    <xf numFmtId="177" fontId="11" fillId="2" borderId="27" xfId="0" applyNumberFormat="1" applyFont="1" applyFill="1" applyBorder="1" applyAlignment="1" applyProtection="1">
      <alignment horizontal="center" vertical="center" wrapText="1"/>
      <protection locked="0"/>
    </xf>
    <xf numFmtId="0" fontId="11" fillId="2" borderId="1" xfId="0" applyFont="1" applyFill="1" applyBorder="1" applyProtection="1">
      <alignment vertical="center"/>
      <protection locked="0"/>
    </xf>
    <xf numFmtId="0" fontId="11" fillId="13" borderId="0" xfId="0" applyFont="1" applyFill="1" applyAlignment="1">
      <alignment vertical="top"/>
    </xf>
    <xf numFmtId="0" fontId="11" fillId="0" borderId="0" xfId="0" applyFont="1">
      <alignment vertical="center"/>
    </xf>
    <xf numFmtId="0" fontId="11"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0" xfId="0" applyFont="1" applyAlignment="1" applyProtection="1">
      <alignment horizontal="right" vertical="center"/>
      <protection locked="0"/>
    </xf>
    <xf numFmtId="0" fontId="11" fillId="0" borderId="0" xfId="0" applyFont="1" applyAlignment="1">
      <alignment horizontal="right" vertical="center"/>
    </xf>
    <xf numFmtId="0" fontId="11" fillId="0" borderId="0" xfId="0" applyFont="1" applyAlignment="1">
      <alignment vertical="top" wrapText="1"/>
    </xf>
    <xf numFmtId="0" fontId="11" fillId="0" borderId="1" xfId="0" applyFont="1" applyBorder="1" applyAlignment="1">
      <alignment vertical="center" wrapText="1"/>
    </xf>
    <xf numFmtId="176" fontId="11" fillId="0" borderId="1" xfId="0" applyNumberFormat="1" applyFont="1" applyBorder="1">
      <alignment vertical="center"/>
    </xf>
    <xf numFmtId="0" fontId="11" fillId="0" borderId="21" xfId="0" applyFont="1" applyBorder="1">
      <alignment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11" fillId="0" borderId="14"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shrinkToFit="1"/>
    </xf>
    <xf numFmtId="0" fontId="3" fillId="0" borderId="22" xfId="0" applyFont="1" applyBorder="1" applyAlignment="1">
      <alignment horizontal="right" vertical="top" wrapText="1"/>
    </xf>
    <xf numFmtId="0" fontId="3" fillId="0" borderId="0" xfId="0" applyFont="1" applyAlignment="1">
      <alignment horizontal="right" vertical="top" wrapText="1"/>
    </xf>
    <xf numFmtId="18" fontId="11" fillId="13" borderId="0" xfId="0" applyNumberFormat="1" applyFont="1" applyFill="1">
      <alignment vertical="center"/>
    </xf>
    <xf numFmtId="0" fontId="11" fillId="0" borderId="1" xfId="0" applyFont="1" applyBorder="1" applyAlignment="1" applyProtection="1">
      <alignment vertical="center" wrapText="1"/>
      <protection locked="0"/>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1" fillId="0" borderId="34" xfId="0" applyFont="1" applyBorder="1" applyAlignment="1">
      <alignment horizontal="left" vertical="center" wrapText="1"/>
    </xf>
    <xf numFmtId="0" fontId="1" fillId="0" borderId="34" xfId="0" applyFont="1" applyBorder="1" applyAlignment="1">
      <alignment horizontal="left" vertical="center"/>
    </xf>
    <xf numFmtId="0" fontId="1" fillId="0" borderId="31" xfId="0" applyFont="1" applyBorder="1" applyAlignment="1">
      <alignment horizontal="left" vertical="center" shrinkToFit="1"/>
    </xf>
    <xf numFmtId="0" fontId="1" fillId="0" borderId="1" xfId="0" applyFont="1" applyBorder="1" applyAlignment="1">
      <alignment horizontal="center" vertical="center"/>
    </xf>
    <xf numFmtId="0" fontId="0" fillId="2" borderId="17" xfId="0" applyFill="1" applyBorder="1">
      <alignment vertical="center"/>
    </xf>
    <xf numFmtId="0" fontId="0" fillId="14" borderId="17" xfId="0" applyFill="1" applyBorder="1">
      <alignment vertical="center"/>
    </xf>
    <xf numFmtId="0" fontId="0" fillId="15" borderId="17" xfId="0" applyFill="1" applyBorder="1">
      <alignment vertical="center"/>
    </xf>
    <xf numFmtId="0" fontId="0" fillId="16" borderId="17" xfId="0" applyFill="1" applyBorder="1">
      <alignment vertical="center"/>
    </xf>
    <xf numFmtId="0" fontId="0" fillId="17" borderId="17" xfId="0" applyFill="1" applyBorder="1">
      <alignment vertical="center"/>
    </xf>
    <xf numFmtId="0" fontId="0" fillId="18" borderId="17" xfId="0" applyFill="1" applyBorder="1">
      <alignment vertical="center"/>
    </xf>
    <xf numFmtId="0" fontId="9" fillId="19" borderId="17" xfId="0" applyFont="1" applyFill="1" applyBorder="1">
      <alignment vertical="center"/>
    </xf>
    <xf numFmtId="0" fontId="3" fillId="0" borderId="1" xfId="0" applyFont="1" applyBorder="1" applyAlignment="1">
      <alignment horizontal="center" vertical="center"/>
    </xf>
    <xf numFmtId="0" fontId="3" fillId="0" borderId="22" xfId="0" applyFont="1" applyBorder="1" applyAlignment="1">
      <alignment vertical="top" wrapText="1"/>
    </xf>
    <xf numFmtId="0" fontId="3" fillId="0" borderId="0" xfId="0" applyFont="1" applyAlignment="1">
      <alignment vertical="top" wrapText="1"/>
    </xf>
    <xf numFmtId="14" fontId="11" fillId="2" borderId="20" xfId="0" applyNumberFormat="1" applyFont="1" applyFill="1" applyBorder="1" applyAlignment="1">
      <alignment vertical="center" wrapText="1"/>
    </xf>
    <xf numFmtId="0" fontId="11" fillId="2" borderId="20" xfId="0" applyFont="1" applyFill="1" applyBorder="1" applyAlignment="1">
      <alignment vertical="center" wrapText="1"/>
    </xf>
    <xf numFmtId="177" fontId="11" fillId="0" borderId="1" xfId="0" applyNumberFormat="1" applyFont="1" applyBorder="1" applyAlignment="1" applyProtection="1">
      <alignment vertical="center" wrapText="1"/>
      <protection locked="0"/>
    </xf>
    <xf numFmtId="0" fontId="11" fillId="2" borderId="13"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11" fillId="0" borderId="0" xfId="0" applyFont="1" applyAlignment="1">
      <alignment horizontal="center" vertical="center"/>
    </xf>
    <xf numFmtId="0" fontId="11" fillId="0" borderId="0" xfId="0" applyFont="1" applyAlignment="1">
      <alignment vertical="top" wrapText="1"/>
    </xf>
    <xf numFmtId="0" fontId="11" fillId="0" borderId="5" xfId="0" applyFont="1" applyBorder="1" applyAlignment="1">
      <alignment horizontal="left" vertical="center" wrapText="1"/>
    </xf>
    <xf numFmtId="0" fontId="11" fillId="0" borderId="24" xfId="0" applyFont="1" applyBorder="1" applyAlignment="1">
      <alignment horizontal="left" vertical="center" wrapText="1"/>
    </xf>
    <xf numFmtId="0" fontId="11" fillId="0" borderId="3" xfId="0" applyFont="1" applyBorder="1" applyAlignment="1">
      <alignment horizontal="left" vertical="center" wrapText="1"/>
    </xf>
    <xf numFmtId="0" fontId="11" fillId="2" borderId="16"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0" borderId="8" xfId="0" applyFont="1" applyBorder="1" applyAlignment="1">
      <alignment horizontal="center" vertical="center"/>
    </xf>
    <xf numFmtId="0" fontId="11" fillId="0" borderId="6" xfId="0" applyFont="1" applyBorder="1" applyAlignment="1">
      <alignment horizontal="center" vertical="center"/>
    </xf>
    <xf numFmtId="177" fontId="11" fillId="2" borderId="4" xfId="0" applyNumberFormat="1"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11" fillId="0" borderId="1" xfId="0" applyFont="1" applyBorder="1" applyAlignment="1">
      <alignment vertical="center" wrapText="1"/>
    </xf>
    <xf numFmtId="177" fontId="11" fillId="2" borderId="13" xfId="0" applyNumberFormat="1" applyFont="1" applyFill="1" applyBorder="1" applyAlignment="1" applyProtection="1">
      <alignment vertical="center" wrapText="1"/>
      <protection locked="0"/>
    </xf>
    <xf numFmtId="177" fontId="11" fillId="2" borderId="12" xfId="0" applyNumberFormat="1"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178" fontId="11" fillId="2" borderId="16" xfId="0" applyNumberFormat="1" applyFont="1" applyFill="1" applyBorder="1" applyAlignment="1" applyProtection="1">
      <alignment horizontal="left" vertical="center" wrapText="1"/>
      <protection locked="0"/>
    </xf>
    <xf numFmtId="178" fontId="11" fillId="2" borderId="15" xfId="0" applyNumberFormat="1" applyFont="1" applyFill="1" applyBorder="1" applyAlignment="1" applyProtection="1">
      <alignment horizontal="left" vertical="center" wrapText="1"/>
      <protection locked="0"/>
    </xf>
    <xf numFmtId="0" fontId="11" fillId="0" borderId="1" xfId="0" applyFont="1" applyBorder="1">
      <alignment vertical="center"/>
    </xf>
    <xf numFmtId="0" fontId="12" fillId="0" borderId="0" xfId="0" applyFont="1" applyAlignment="1">
      <alignment horizontal="center" vertical="center"/>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11"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14" fontId="11" fillId="2" borderId="8" xfId="0" applyNumberFormat="1" applyFont="1" applyFill="1" applyBorder="1" applyAlignment="1" applyProtection="1">
      <alignment horizontal="center" vertical="center"/>
      <protection locked="0"/>
    </xf>
    <xf numFmtId="20" fontId="11" fillId="2" borderId="6" xfId="0" applyNumberFormat="1" applyFont="1" applyFill="1" applyBorder="1" applyAlignment="1" applyProtection="1">
      <alignment horizontal="center" vertical="center"/>
      <protection locked="0"/>
    </xf>
    <xf numFmtId="0" fontId="11" fillId="2" borderId="7" xfId="0" applyFont="1" applyFill="1" applyBorder="1">
      <alignment vertical="center"/>
    </xf>
    <xf numFmtId="0" fontId="1" fillId="2" borderId="1" xfId="0" applyFont="1" applyFill="1" applyBorder="1" applyAlignment="1">
      <alignment horizontal="left" vertical="top"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177" fontId="1" fillId="2" borderId="1" xfId="0" applyNumberFormat="1" applyFont="1" applyFill="1"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center" vertical="center"/>
    </xf>
    <xf numFmtId="177" fontId="1" fillId="0" borderId="1" xfId="0" applyNumberFormat="1"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1"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78" fontId="3" fillId="0" borderId="35" xfId="0" applyNumberFormat="1" applyFont="1" applyBorder="1" applyAlignment="1">
      <alignment horizontal="left" vertical="center" wrapText="1"/>
    </xf>
    <xf numFmtId="178" fontId="3" fillId="0" borderId="36" xfId="0" applyNumberFormat="1" applyFont="1" applyBorder="1" applyAlignment="1">
      <alignment horizontal="left" vertical="center" wrapText="1"/>
    </xf>
    <xf numFmtId="178" fontId="3" fillId="0" borderId="32" xfId="0" applyNumberFormat="1" applyFont="1" applyBorder="1" applyAlignment="1">
      <alignment horizontal="left" vertical="center" wrapText="1"/>
    </xf>
    <xf numFmtId="178" fontId="3" fillId="0" borderId="33" xfId="0" applyNumberFormat="1" applyFont="1" applyBorder="1" applyAlignment="1">
      <alignment horizontal="left" vertical="center" wrapText="1"/>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xf>
    <xf numFmtId="178" fontId="3" fillId="0" borderId="29" xfId="0" applyNumberFormat="1" applyFont="1" applyBorder="1" applyAlignment="1">
      <alignment horizontal="left" vertical="center" wrapText="1"/>
    </xf>
    <xf numFmtId="178" fontId="3" fillId="0" borderId="30" xfId="0" applyNumberFormat="1" applyFont="1" applyBorder="1" applyAlignment="1">
      <alignment horizontal="left" vertical="center" wrapText="1"/>
    </xf>
    <xf numFmtId="0" fontId="6" fillId="0" borderId="0" xfId="0" applyFont="1" applyAlignment="1">
      <alignment horizontal="center" vertical="center"/>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1243856</xdr:colOff>
      <xdr:row>8</xdr:row>
      <xdr:rowOff>249010</xdr:rowOff>
    </xdr:from>
    <xdr:to>
      <xdr:col>4</xdr:col>
      <xdr:colOff>1662715</xdr:colOff>
      <xdr:row>10</xdr:row>
      <xdr:rowOff>95250</xdr:rowOff>
    </xdr:to>
    <xdr:sp macro="" textlink="">
      <xdr:nvSpPr>
        <xdr:cNvPr id="2" name="テキスト ボックス 1">
          <a:extLst>
            <a:ext uri="{FF2B5EF4-FFF2-40B4-BE49-F238E27FC236}">
              <a16:creationId xmlns:a16="http://schemas.microsoft.com/office/drawing/2014/main" id="{8DDEC0CA-E3B1-43AC-8474-2128B27BECB4}"/>
            </a:ext>
          </a:extLst>
        </xdr:cNvPr>
        <xdr:cNvSpPr txBox="1"/>
      </xdr:nvSpPr>
      <xdr:spPr>
        <a:xfrm>
          <a:off x="7339856" y="1750598"/>
          <a:ext cx="418859" cy="473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400">
              <a:solidFill>
                <a:schemeClr val="bg1">
                  <a:lumMod val="50000"/>
                </a:schemeClr>
              </a:solidFill>
              <a:effectLst/>
              <a:latin typeface="+mj-ea"/>
              <a:ea typeface="+mj-ea"/>
              <a:cs typeface="+mn-cs"/>
            </a:rPr>
            <a:t>㊞</a:t>
          </a:r>
          <a:endParaRPr kumimoji="1" lang="ja-JP" altLang="en-US" sz="1400">
            <a:solidFill>
              <a:schemeClr val="bg1">
                <a:lumMod val="50000"/>
              </a:schemeClr>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816A-846C-4D6F-8193-5907D24BF27C}">
  <dimension ref="B1:H51"/>
  <sheetViews>
    <sheetView tabSelected="1" view="pageBreakPreview" zoomScaleNormal="85" zoomScaleSheetLayoutView="100" workbookViewId="0"/>
  </sheetViews>
  <sheetFormatPr defaultRowHeight="13.5" x14ac:dyDescent="0.4"/>
  <cols>
    <col min="1" max="1" width="3.625" style="79" customWidth="1"/>
    <col min="2" max="5" width="25.625" style="79" customWidth="1"/>
    <col min="6" max="16384" width="9" style="79"/>
  </cols>
  <sheetData>
    <row r="1" spans="2:6" s="1" customFormat="1" ht="18.75" x14ac:dyDescent="0.4">
      <c r="B1" s="19" t="s">
        <v>29</v>
      </c>
      <c r="F1" s="2"/>
    </row>
    <row r="2" spans="2:6" ht="23.25" customHeight="1" x14ac:dyDescent="0.4">
      <c r="B2" s="84"/>
      <c r="C2" s="84"/>
      <c r="D2" s="84"/>
      <c r="E2" s="85" t="s">
        <v>252</v>
      </c>
    </row>
    <row r="3" spans="2:6" x14ac:dyDescent="0.4">
      <c r="B3" s="84"/>
      <c r="C3" s="84"/>
      <c r="D3" s="84"/>
      <c r="E3" s="84"/>
    </row>
    <row r="4" spans="2:6" ht="14.25" x14ac:dyDescent="0.4">
      <c r="B4" s="152" t="s">
        <v>251</v>
      </c>
      <c r="C4" s="152"/>
      <c r="D4" s="152"/>
      <c r="E4" s="152"/>
    </row>
    <row r="5" spans="2:6" x14ac:dyDescent="0.4">
      <c r="B5" s="84"/>
      <c r="C5" s="131" t="s">
        <v>250</v>
      </c>
      <c r="D5" s="131"/>
      <c r="E5" s="84"/>
    </row>
    <row r="6" spans="2:6" ht="15" customHeight="1" x14ac:dyDescent="0.4">
      <c r="B6" s="84"/>
      <c r="C6" s="84"/>
      <c r="D6" s="84"/>
      <c r="E6" s="84"/>
    </row>
    <row r="7" spans="2:6" x14ac:dyDescent="0.4">
      <c r="B7" s="86" t="s">
        <v>249</v>
      </c>
      <c r="C7" s="84"/>
      <c r="D7" s="84"/>
      <c r="E7" s="84"/>
    </row>
    <row r="8" spans="2:6" x14ac:dyDescent="0.4">
      <c r="B8" s="23" t="s">
        <v>248</v>
      </c>
      <c r="C8" s="84"/>
      <c r="D8" s="84"/>
      <c r="E8" s="84"/>
    </row>
    <row r="9" spans="2:6" ht="24.95" customHeight="1" x14ac:dyDescent="0.4">
      <c r="B9" s="87"/>
      <c r="C9" s="88" t="s">
        <v>247</v>
      </c>
      <c r="D9" s="124"/>
      <c r="E9" s="125"/>
    </row>
    <row r="10" spans="2:6" ht="24.95" customHeight="1" x14ac:dyDescent="0.4">
      <c r="B10" s="89"/>
      <c r="C10" s="90" t="s">
        <v>246</v>
      </c>
      <c r="D10" s="161"/>
      <c r="E10" s="161"/>
    </row>
    <row r="11" spans="2:6" ht="15" customHeight="1" x14ac:dyDescent="0.4">
      <c r="B11" s="84"/>
      <c r="C11" s="84"/>
      <c r="D11" s="84"/>
      <c r="E11" s="84"/>
    </row>
    <row r="12" spans="2:6" s="83" customFormat="1" x14ac:dyDescent="0.4">
      <c r="B12" s="132" t="s">
        <v>245</v>
      </c>
      <c r="C12" s="132"/>
      <c r="D12" s="132"/>
      <c r="E12" s="132"/>
    </row>
    <row r="13" spans="2:6" ht="15" customHeight="1" x14ac:dyDescent="0.4">
      <c r="B13" s="84"/>
      <c r="C13" s="131" t="s">
        <v>244</v>
      </c>
      <c r="D13" s="131"/>
      <c r="E13" s="84"/>
    </row>
    <row r="14" spans="2:6" ht="99" customHeight="1" x14ac:dyDescent="0.4">
      <c r="B14" s="132" t="s">
        <v>243</v>
      </c>
      <c r="C14" s="132"/>
      <c r="D14" s="132"/>
      <c r="E14" s="132"/>
    </row>
    <row r="15" spans="2:6" ht="18" customHeight="1" x14ac:dyDescent="0.4">
      <c r="B15" s="84" t="s">
        <v>242</v>
      </c>
      <c r="C15" s="91"/>
      <c r="D15" s="91"/>
      <c r="E15" s="91"/>
    </row>
    <row r="16" spans="2:6" ht="20.100000000000001" customHeight="1" x14ac:dyDescent="0.4">
      <c r="B16" s="92" t="s">
        <v>129</v>
      </c>
      <c r="C16" s="93">
        <v>45113</v>
      </c>
      <c r="D16" s="107" t="s">
        <v>241</v>
      </c>
      <c r="E16" s="82"/>
    </row>
    <row r="17" spans="2:6" ht="20.100000000000001" customHeight="1" x14ac:dyDescent="0.4">
      <c r="B17" s="140" t="s">
        <v>240</v>
      </c>
      <c r="C17" s="141"/>
      <c r="D17" s="81"/>
      <c r="E17" s="80"/>
    </row>
    <row r="18" spans="2:6" ht="20.100000000000001" customHeight="1" x14ac:dyDescent="0.4">
      <c r="B18" s="140" t="s">
        <v>239</v>
      </c>
      <c r="C18" s="141"/>
      <c r="D18" s="81"/>
      <c r="E18" s="80"/>
      <c r="F18" s="79" t="s">
        <v>21</v>
      </c>
    </row>
    <row r="19" spans="2:6" ht="20.100000000000001" customHeight="1" x14ac:dyDescent="0.4">
      <c r="B19" s="153" t="s">
        <v>238</v>
      </c>
      <c r="C19" s="154"/>
      <c r="D19" s="159"/>
      <c r="E19" s="160"/>
    </row>
    <row r="20" spans="2:6" ht="20.100000000000001" customHeight="1" x14ac:dyDescent="0.4">
      <c r="B20" s="153" t="s">
        <v>237</v>
      </c>
      <c r="C20" s="154"/>
      <c r="D20" s="157"/>
      <c r="E20" s="158"/>
    </row>
    <row r="21" spans="2:6" ht="20.100000000000001" customHeight="1" x14ac:dyDescent="0.4">
      <c r="B21" s="151" t="s">
        <v>236</v>
      </c>
      <c r="C21" s="94" t="s">
        <v>235</v>
      </c>
      <c r="D21" s="149"/>
      <c r="E21" s="150"/>
    </row>
    <row r="22" spans="2:6" ht="20.100000000000001" customHeight="1" x14ac:dyDescent="0.4">
      <c r="B22" s="151"/>
      <c r="C22" s="95" t="s">
        <v>196</v>
      </c>
      <c r="D22" s="129"/>
      <c r="E22" s="130"/>
    </row>
    <row r="23" spans="2:6" ht="30" customHeight="1" x14ac:dyDescent="0.4">
      <c r="B23" s="151"/>
      <c r="C23" s="96" t="s">
        <v>195</v>
      </c>
      <c r="D23" s="155"/>
      <c r="E23" s="156"/>
    </row>
    <row r="24" spans="2:6" ht="20.100000000000001" customHeight="1" x14ac:dyDescent="0.4">
      <c r="B24" s="151" t="s">
        <v>234</v>
      </c>
      <c r="C24" s="151"/>
      <c r="D24" s="126" t="s">
        <v>233</v>
      </c>
      <c r="E24" s="126"/>
    </row>
    <row r="25" spans="2:6" ht="20.100000000000001" customHeight="1" x14ac:dyDescent="0.4">
      <c r="B25" s="144" t="s">
        <v>232</v>
      </c>
      <c r="C25" s="97" t="s">
        <v>20</v>
      </c>
      <c r="D25" s="142"/>
      <c r="E25" s="142"/>
    </row>
    <row r="26" spans="2:6" ht="20.100000000000001" customHeight="1" x14ac:dyDescent="0.4">
      <c r="B26" s="144"/>
      <c r="C26" s="98" t="s">
        <v>231</v>
      </c>
      <c r="D26" s="143"/>
      <c r="E26" s="143"/>
    </row>
    <row r="27" spans="2:6" ht="20.100000000000001" customHeight="1" x14ac:dyDescent="0.4">
      <c r="B27" s="133" t="s">
        <v>230</v>
      </c>
      <c r="C27" s="99" t="s">
        <v>229</v>
      </c>
      <c r="D27" s="136"/>
      <c r="E27" s="137"/>
    </row>
    <row r="28" spans="2:6" ht="20.100000000000001" customHeight="1" x14ac:dyDescent="0.4">
      <c r="B28" s="134"/>
      <c r="C28" s="100" t="s">
        <v>228</v>
      </c>
      <c r="D28" s="145"/>
      <c r="E28" s="146"/>
    </row>
    <row r="29" spans="2:6" ht="20.100000000000001" customHeight="1" x14ac:dyDescent="0.4">
      <c r="B29" s="134"/>
      <c r="C29" s="100" t="s">
        <v>227</v>
      </c>
      <c r="D29" s="147"/>
      <c r="E29" s="148"/>
    </row>
    <row r="30" spans="2:6" ht="20.100000000000001" customHeight="1" x14ac:dyDescent="0.4">
      <c r="B30" s="134"/>
      <c r="C30" s="101" t="s">
        <v>226</v>
      </c>
      <c r="D30" s="138"/>
      <c r="E30" s="139"/>
    </row>
    <row r="31" spans="2:6" ht="20.100000000000001" customHeight="1" x14ac:dyDescent="0.4">
      <c r="B31" s="134"/>
      <c r="C31" s="102" t="s">
        <v>17</v>
      </c>
      <c r="D31" s="149"/>
      <c r="E31" s="150"/>
    </row>
    <row r="32" spans="2:6" ht="20.100000000000001" customHeight="1" x14ac:dyDescent="0.4">
      <c r="B32" s="134"/>
      <c r="C32" s="95" t="s">
        <v>196</v>
      </c>
      <c r="D32" s="129"/>
      <c r="E32" s="130"/>
    </row>
    <row r="33" spans="2:8" ht="30" customHeight="1" x14ac:dyDescent="0.4">
      <c r="B33" s="134"/>
      <c r="C33" s="95" t="s">
        <v>143</v>
      </c>
      <c r="D33" s="127"/>
      <c r="E33" s="128"/>
    </row>
    <row r="34" spans="2:8" ht="20.100000000000001" customHeight="1" x14ac:dyDescent="0.4">
      <c r="B34" s="134"/>
      <c r="C34" s="95" t="s">
        <v>14</v>
      </c>
      <c r="D34" s="129"/>
      <c r="E34" s="130"/>
    </row>
    <row r="35" spans="2:8" ht="20.100000000000001" customHeight="1" x14ac:dyDescent="0.4">
      <c r="B35" s="135"/>
      <c r="C35" s="103" t="s">
        <v>13</v>
      </c>
      <c r="D35" s="129"/>
      <c r="E35" s="130"/>
    </row>
    <row r="36" spans="2:8" ht="25.5" customHeight="1" x14ac:dyDescent="0.4">
      <c r="B36" s="104" t="s">
        <v>224</v>
      </c>
      <c r="C36" s="122" t="s">
        <v>225</v>
      </c>
      <c r="D36" s="122"/>
      <c r="E36" s="122"/>
    </row>
    <row r="37" spans="2:8" ht="45" customHeight="1" x14ac:dyDescent="0.4">
      <c r="B37" s="105" t="s">
        <v>224</v>
      </c>
      <c r="C37" s="123" t="s">
        <v>223</v>
      </c>
      <c r="D37" s="123"/>
      <c r="E37" s="123"/>
      <c r="H37" s="106"/>
    </row>
    <row r="40" spans="2:8" ht="18.75" x14ac:dyDescent="0.4">
      <c r="B40" t="s">
        <v>30</v>
      </c>
      <c r="C40" t="s">
        <v>253</v>
      </c>
    </row>
    <row r="41" spans="2:8" ht="18.75" x14ac:dyDescent="0.4">
      <c r="B41" t="s">
        <v>31</v>
      </c>
      <c r="C41" t="s">
        <v>254</v>
      </c>
    </row>
    <row r="42" spans="2:8" ht="18.75" x14ac:dyDescent="0.4">
      <c r="B42" t="s">
        <v>32</v>
      </c>
      <c r="C42"/>
    </row>
    <row r="43" spans="2:8" ht="18.75" x14ac:dyDescent="0.4">
      <c r="B43" t="s">
        <v>33</v>
      </c>
      <c r="C43"/>
    </row>
    <row r="44" spans="2:8" ht="18.75" x14ac:dyDescent="0.4">
      <c r="B44" t="s">
        <v>34</v>
      </c>
      <c r="C44"/>
    </row>
    <row r="45" spans="2:8" ht="18.75" x14ac:dyDescent="0.4">
      <c r="B45" t="s">
        <v>35</v>
      </c>
      <c r="C45"/>
    </row>
    <row r="46" spans="2:8" ht="18.75" x14ac:dyDescent="0.4">
      <c r="B46" t="s">
        <v>36</v>
      </c>
      <c r="C46"/>
    </row>
    <row r="47" spans="2:8" ht="18.75" x14ac:dyDescent="0.4">
      <c r="B47" t="s">
        <v>37</v>
      </c>
      <c r="C47"/>
    </row>
    <row r="48" spans="2:8" ht="18.75" x14ac:dyDescent="0.4">
      <c r="B48" t="s">
        <v>38</v>
      </c>
      <c r="C48"/>
    </row>
    <row r="49" spans="2:3" ht="18.75" x14ac:dyDescent="0.4">
      <c r="B49" t="s">
        <v>39</v>
      </c>
      <c r="C49"/>
    </row>
    <row r="50" spans="2:3" ht="18.75" x14ac:dyDescent="0.4">
      <c r="B50" t="s">
        <v>40</v>
      </c>
      <c r="C50"/>
    </row>
    <row r="51" spans="2:3" ht="18.75" x14ac:dyDescent="0.4">
      <c r="B51" t="s">
        <v>41</v>
      </c>
      <c r="C51"/>
    </row>
  </sheetData>
  <protectedRanges>
    <protectedRange password="CC03" sqref="D24:E24" name="範囲1_2"/>
    <protectedRange password="CC03" sqref="D25:E25" name="範囲1_2_1"/>
    <protectedRange password="CC03" sqref="D17:E18" name="範囲1_2_2"/>
  </protectedRanges>
  <mergeCells count="34">
    <mergeCell ref="B24:C24"/>
    <mergeCell ref="B4:E4"/>
    <mergeCell ref="B19:C19"/>
    <mergeCell ref="D21:E21"/>
    <mergeCell ref="D23:E23"/>
    <mergeCell ref="B20:C20"/>
    <mergeCell ref="D20:E20"/>
    <mergeCell ref="D19:E19"/>
    <mergeCell ref="C5:D5"/>
    <mergeCell ref="B14:E14"/>
    <mergeCell ref="B21:B23"/>
    <mergeCell ref="D10:E10"/>
    <mergeCell ref="D26:E26"/>
    <mergeCell ref="B25:B26"/>
    <mergeCell ref="D28:E28"/>
    <mergeCell ref="D32:E32"/>
    <mergeCell ref="D29:E29"/>
    <mergeCell ref="D31:E31"/>
    <mergeCell ref="C36:E36"/>
    <mergeCell ref="C37:E37"/>
    <mergeCell ref="D9:E9"/>
    <mergeCell ref="D24:E24"/>
    <mergeCell ref="D33:E33"/>
    <mergeCell ref="D34:E34"/>
    <mergeCell ref="D35:E35"/>
    <mergeCell ref="C13:D13"/>
    <mergeCell ref="D22:E22"/>
    <mergeCell ref="B12:E12"/>
    <mergeCell ref="B27:B35"/>
    <mergeCell ref="D27:E27"/>
    <mergeCell ref="D30:E30"/>
    <mergeCell ref="B17:C17"/>
    <mergeCell ref="B18:C18"/>
    <mergeCell ref="D25:E25"/>
  </mergeCells>
  <phoneticPr fontId="2"/>
  <dataValidations count="17">
    <dataValidation imeMode="on" allowBlank="1" showInputMessage="1" showErrorMessage="1" promptTitle="会社名　フリガナ" prompt="会社名のフリガナを記入してください" sqref="D27:E27" xr:uid="{00000000-0002-0000-0000-00000E000000}"/>
    <dataValidation allowBlank="1" showInputMessage="1" showErrorMessage="1" promptTitle="都道府県名以下の住所" prompt="都道府県名以下の住所（市区町村名）から記入してください。" sqref="D23:E23" xr:uid="{00000000-0002-0000-0000-00000D000000}"/>
    <dataValidation allowBlank="1" showInputMessage="1" showErrorMessage="1" promptTitle="都道府県名以下の住所" prompt="都道府県名以下の住所（市区町村名）から記入してください。また、記入される住所は所属する会社の登記上の記載としてください。（例：豊島区高田２－１７－２２×、豊島区高田二丁目17番22号○" sqref="D33:E33" xr:uid="{00000000-0002-0000-0000-00000C000000}"/>
    <dataValidation imeMode="on" allowBlank="1" showInputMessage="1" showErrorMessage="1" promptTitle="役職" prompt="役職は兼任を括弧をつけて記入してください。（例：取締役（兼事業本部長）" sqref="D30:E30" xr:uid="{00000000-0002-0000-0000-00000B000000}"/>
    <dataValidation imeMode="on" allowBlank="1" showInputMessage="1" showErrorMessage="1" promptTitle="部署" prompt="部署間にはスペース空けずに記入してください" sqref="D29:E29" xr:uid="{00000000-0002-0000-0000-00000A000000}"/>
    <dataValidation allowBlank="1" showInputMessage="1" showErrorMessage="1" promptTitle="登録番号を記入してください" prompt="登録番号は、「認定准都市プランナー　書類審査の結果通知書（様式8-1-3）」に記述しています" sqref="E16" xr:uid="{00000000-0002-0000-0000-000009000000}"/>
    <dataValidation allowBlank="1" showInputMessage="1" showErrorMessage="1" promptTitle="都道府県名" prompt="都道府県名のみを記入してください" sqref="D32 D22" xr:uid="{00000000-0002-0000-0000-000008000000}"/>
    <dataValidation type="date" imeMode="halfAlpha" allowBlank="1" showInputMessage="1" showErrorMessage="1" errorTitle="「西暦（半角）」で入力してください。" promptTitle="生年月日を記入してください" prompt="ご自身の生年月日を「西暦（半角）」で入力してください。" sqref="D19:E19" xr:uid="{00000000-0002-0000-0000-000007000000}">
      <formula1>1</formula1>
      <formula2>47484</formula2>
    </dataValidation>
    <dataValidation showErrorMessage="1" promptTitle="選択項目" sqref="D18:E18" xr:uid="{00000000-0002-0000-0000-000006000000}"/>
    <dataValidation showErrorMessage="1" promptTitle="フリガナ" prompt="フリガナは氏名の入力に基づきカタカナで自動登録されますが、個別に記入する事も可能です。" sqref="D17:E17" xr:uid="{00000000-0002-0000-0000-000005000000}"/>
    <dataValidation imeMode="on" allowBlank="1" showInputMessage="1" showErrorMessage="1" promptTitle="会社名" prompt="会社名を法人格を訳さず（例：㈱×、株式会社○）記入し法人格と社名の間は空けずに記入してください" sqref="D28:E28" xr:uid="{00000000-0002-0000-0000-000004000000}"/>
    <dataValidation imeMode="halfAlpha" allowBlank="1" showInputMessage="1" showErrorMessage="1" promptTitle="電話番号" prompt="所属する会社・部署の直通電話を記入してください。記入にあたって括弧”（03）”は使用せず市外局番等との間にはハイフン”ー”は記入してください。" sqref="D34:E34" xr:uid="{00000000-0002-0000-0000-000003000000}"/>
    <dataValidation imeMode="halfAlpha" allowBlank="1" showInputMessage="1" showErrorMessage="1" promptTitle="メールアドレス" prompt="メールアドレスを間違えの無いよう記入ください" sqref="D35:E35" xr:uid="{00000000-0002-0000-0000-000002000000}"/>
    <dataValidation imeMode="on" allowBlank="1" showInputMessage="1" showErrorMessage="1" promptTitle="上記専門分野の細分類" prompt="上記専門分野の細分類を記入してください" sqref="D26" xr:uid="{00000000-0002-0000-0000-000001000000}"/>
    <dataValidation imeMode="halfAlpha" allowBlank="1" showInputMessage="1" showErrorMessage="1" promptTitle="郵便番号" prompt="郵便番号は郵便番号のマーク&quot;〒&quot;や7けたの間の&quot;ー&quot;は不用です。（例：171-0033×、1710033○）&quot;〒&quot;や&quot;ー&quot;は自動的に表示されます。" sqref="D31:E31 D21:E21" xr:uid="{00000000-0002-0000-0000-000000000000}"/>
    <dataValidation type="list" allowBlank="1" showInputMessage="1" showErrorMessage="1" sqref="D20:E20" xr:uid="{D2593368-DF76-45F3-978A-1BA3B4CC6F59}">
      <formula1>$C$39:$C$41</formula1>
    </dataValidation>
    <dataValidation type="list" allowBlank="1" showInputMessage="1" showErrorMessage="1" sqref="D25:E25" xr:uid="{C87C99D9-5927-4B5B-AB84-660622FA1CA1}">
      <formula1>$B$39:$B$51</formula1>
    </dataValidation>
  </dataValidations>
  <printOptions horizontalCentered="1"/>
  <pageMargins left="0.70866141732283472" right="0.70866141732283472" top="0.74803149606299213" bottom="0.74803149606299213" header="0.31496062992125984" footer="0.31496062992125984"/>
  <pageSetup paperSize="9" scale="70" fitToWidth="0"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2947-F2A3-43CF-93E1-61CEA7A88E65}">
  <dimension ref="A1:G65"/>
  <sheetViews>
    <sheetView view="pageBreakPreview" zoomScaleNormal="70" zoomScaleSheetLayoutView="100" workbookViewId="0"/>
  </sheetViews>
  <sheetFormatPr defaultRowHeight="12" x14ac:dyDescent="0.4"/>
  <cols>
    <col min="1" max="1" width="3.625" style="1" customWidth="1"/>
    <col min="2" max="2" width="18.125" style="1" customWidth="1"/>
    <col min="3" max="5" width="28.125" style="1" customWidth="1"/>
    <col min="6" max="6" width="2.125" style="2" customWidth="1"/>
    <col min="7" max="7" width="8.75" style="1" bestFit="1" customWidth="1"/>
    <col min="8" max="16384" width="9" style="1"/>
  </cols>
  <sheetData>
    <row r="1" spans="1:7" ht="18.75" x14ac:dyDescent="0.4">
      <c r="B1" s="19" t="s">
        <v>29</v>
      </c>
    </row>
    <row r="2" spans="1:7" ht="23.25" customHeight="1" x14ac:dyDescent="0.4">
      <c r="E2" s="121" t="s">
        <v>218</v>
      </c>
    </row>
    <row r="3" spans="1:7" ht="15" customHeight="1" x14ac:dyDescent="0.4">
      <c r="B3" s="191" t="s">
        <v>42</v>
      </c>
      <c r="C3" s="191"/>
      <c r="D3" s="191"/>
      <c r="E3" s="191"/>
      <c r="F3" s="18"/>
    </row>
    <row r="4" spans="1:7" ht="15" customHeight="1" x14ac:dyDescent="0.4">
      <c r="B4" s="18"/>
      <c r="C4" s="18"/>
      <c r="D4" s="18"/>
      <c r="E4" s="17" t="str">
        <f>IF($C$7=0,"",$C$7)</f>
        <v/>
      </c>
      <c r="F4" s="18"/>
    </row>
    <row r="5" spans="1:7" ht="15" customHeight="1" x14ac:dyDescent="0.4">
      <c r="B5" s="2"/>
      <c r="C5" s="2"/>
      <c r="D5" s="2"/>
      <c r="E5" s="7" t="str">
        <f>D14</f>
        <v/>
      </c>
    </row>
    <row r="6" spans="1:7" ht="15" customHeight="1" x14ac:dyDescent="0.4">
      <c r="B6" s="2"/>
      <c r="C6" s="2"/>
      <c r="D6" s="2"/>
      <c r="E6" s="17" t="str">
        <f>CONCATENATE(D11,G6,E11)</f>
        <v>　</v>
      </c>
      <c r="G6" s="1" t="s">
        <v>21</v>
      </c>
    </row>
    <row r="7" spans="1:7" ht="15" customHeight="1" x14ac:dyDescent="0.4">
      <c r="B7" s="11" t="s">
        <v>28</v>
      </c>
      <c r="C7" s="6" t="str">
        <f>IF('様式9-2-1'!E16="","",'様式9-2-1'!E16)</f>
        <v/>
      </c>
      <c r="D7" s="14"/>
      <c r="E7" s="13"/>
      <c r="F7" s="1"/>
    </row>
    <row r="8" spans="1:7" ht="15" customHeight="1" x14ac:dyDescent="0.4">
      <c r="B8" s="6" t="s">
        <v>27</v>
      </c>
      <c r="C8" s="15">
        <f>'様式9-2-1'!C16</f>
        <v>45113</v>
      </c>
      <c r="D8" s="14" t="s">
        <v>26</v>
      </c>
      <c r="E8" s="16" t="s">
        <v>25</v>
      </c>
      <c r="F8" s="1"/>
    </row>
    <row r="9" spans="1:7" ht="15" customHeight="1" x14ac:dyDescent="0.4">
      <c r="B9" s="6" t="s">
        <v>24</v>
      </c>
      <c r="C9" s="15">
        <f>IF(C8="","",DATE(YEAR(C8)+5,3,31))</f>
        <v>46843</v>
      </c>
      <c r="D9" s="14"/>
      <c r="E9" s="13"/>
      <c r="F9" s="1"/>
    </row>
    <row r="10" spans="1:7" ht="15" customHeight="1" x14ac:dyDescent="0.4">
      <c r="A10" s="10"/>
      <c r="B10" s="181" t="s">
        <v>23</v>
      </c>
      <c r="C10" s="181"/>
      <c r="D10" s="113" t="str">
        <f>IF('様式9-2-1'!D17="","",'様式9-2-1'!D17)</f>
        <v/>
      </c>
      <c r="E10" s="113" t="str">
        <f>IF('様式9-2-1'!E17="","",'様式9-2-1'!E17)</f>
        <v/>
      </c>
      <c r="F10" s="9"/>
    </row>
    <row r="11" spans="1:7" ht="15" customHeight="1" x14ac:dyDescent="0.4">
      <c r="A11" s="10"/>
      <c r="B11" s="181" t="s">
        <v>22</v>
      </c>
      <c r="C11" s="181"/>
      <c r="D11" s="113" t="str">
        <f>IF('様式9-2-1'!D18="","",'様式9-2-1'!D18)</f>
        <v/>
      </c>
      <c r="E11" s="113" t="str">
        <f>IF('様式9-2-1'!E18="","",'様式9-2-1'!E18)</f>
        <v/>
      </c>
      <c r="F11" s="9" t="s">
        <v>21</v>
      </c>
    </row>
    <row r="12" spans="1:7" ht="15" customHeight="1" x14ac:dyDescent="0.4">
      <c r="A12" s="10"/>
      <c r="B12" s="180" t="s">
        <v>20</v>
      </c>
      <c r="C12" s="108" t="s">
        <v>20</v>
      </c>
      <c r="D12" s="192" t="str">
        <f>IF('様式9-2-1'!D25="","",'様式9-2-1'!D25)</f>
        <v/>
      </c>
      <c r="E12" s="193"/>
      <c r="F12" s="9"/>
    </row>
    <row r="13" spans="1:7" ht="15" customHeight="1" x14ac:dyDescent="0.4">
      <c r="A13" s="10"/>
      <c r="B13" s="180"/>
      <c r="C13" s="109" t="s">
        <v>10</v>
      </c>
      <c r="D13" s="192" t="str">
        <f>IF('様式9-2-1'!D26="","",'様式9-2-1'!D26)</f>
        <v/>
      </c>
      <c r="E13" s="193"/>
      <c r="F13" s="12"/>
    </row>
    <row r="14" spans="1:7" ht="15" customHeight="1" x14ac:dyDescent="0.4">
      <c r="A14" s="10"/>
      <c r="B14" s="180" t="s">
        <v>19</v>
      </c>
      <c r="C14" s="11" t="s">
        <v>18</v>
      </c>
      <c r="D14" s="182" t="str">
        <f>IF('様式9-2-1'!D28="","",'様式9-2-1'!D28)</f>
        <v/>
      </c>
      <c r="E14" s="182"/>
      <c r="F14" s="9"/>
    </row>
    <row r="15" spans="1:7" ht="15" customHeight="1" x14ac:dyDescent="0.4">
      <c r="A15" s="10"/>
      <c r="B15" s="180"/>
      <c r="C15" s="108" t="s">
        <v>17</v>
      </c>
      <c r="D15" s="189" t="str">
        <f>IF('様式9-2-1'!D31="","",'様式9-2-1'!D31)</f>
        <v/>
      </c>
      <c r="E15" s="190"/>
      <c r="F15" s="9"/>
    </row>
    <row r="16" spans="1:7" ht="15" customHeight="1" x14ac:dyDescent="0.4">
      <c r="A16" s="10"/>
      <c r="B16" s="180"/>
      <c r="C16" s="110" t="s">
        <v>16</v>
      </c>
      <c r="D16" s="183" t="str">
        <f>IF('様式9-2-1'!D32="","",'様式9-2-1'!D32)</f>
        <v/>
      </c>
      <c r="E16" s="184"/>
      <c r="F16" s="9"/>
    </row>
    <row r="17" spans="1:7" ht="15" customHeight="1" x14ac:dyDescent="0.4">
      <c r="A17" s="10"/>
      <c r="B17" s="181"/>
      <c r="C17" s="111" t="s">
        <v>15</v>
      </c>
      <c r="D17" s="183" t="str">
        <f>IF('様式9-2-1'!D33="","",'様式9-2-1'!D33)</f>
        <v/>
      </c>
      <c r="E17" s="184"/>
      <c r="F17" s="9"/>
    </row>
    <row r="18" spans="1:7" ht="15" customHeight="1" x14ac:dyDescent="0.4">
      <c r="A18" s="10"/>
      <c r="B18" s="181"/>
      <c r="C18" s="111" t="s">
        <v>14</v>
      </c>
      <c r="D18" s="183" t="str">
        <f>IF('様式9-2-1'!D34="","",'様式9-2-1'!D34)</f>
        <v/>
      </c>
      <c r="E18" s="184"/>
      <c r="F18" s="9"/>
    </row>
    <row r="19" spans="1:7" ht="15" customHeight="1" x14ac:dyDescent="0.4">
      <c r="A19" s="10"/>
      <c r="B19" s="181"/>
      <c r="C19" s="112" t="s">
        <v>13</v>
      </c>
      <c r="D19" s="185" t="str">
        <f>IF('様式9-2-1'!D35="","",'様式9-2-1'!D35)</f>
        <v/>
      </c>
      <c r="E19" s="186"/>
      <c r="F19" s="9"/>
    </row>
    <row r="20" spans="1:7" ht="15" customHeight="1" x14ac:dyDescent="0.4">
      <c r="B20" s="8"/>
      <c r="E20" s="2"/>
    </row>
    <row r="21" spans="1:7" ht="15" customHeight="1" x14ac:dyDescent="0.4">
      <c r="B21" s="1" t="s">
        <v>12</v>
      </c>
      <c r="E21" s="2"/>
    </row>
    <row r="22" spans="1:7" ht="15" customHeight="1" x14ac:dyDescent="0.4">
      <c r="B22" s="6" t="s">
        <v>11</v>
      </c>
      <c r="C22" s="187" t="str">
        <f>$D$12</f>
        <v/>
      </c>
      <c r="D22" s="187"/>
      <c r="E22" s="187"/>
    </row>
    <row r="23" spans="1:7" ht="15" customHeight="1" x14ac:dyDescent="0.4">
      <c r="B23" s="6" t="s">
        <v>10</v>
      </c>
      <c r="C23" s="188" t="str">
        <f>D13</f>
        <v/>
      </c>
      <c r="D23" s="188"/>
      <c r="E23" s="188"/>
    </row>
    <row r="24" spans="1:7" ht="15" customHeight="1" x14ac:dyDescent="0.4">
      <c r="E24" s="2"/>
    </row>
    <row r="25" spans="1:7" ht="15" customHeight="1" x14ac:dyDescent="0.4">
      <c r="B25" s="166" t="s">
        <v>9</v>
      </c>
      <c r="C25" s="167"/>
      <c r="D25" s="167"/>
      <c r="E25" s="168"/>
    </row>
    <row r="26" spans="1:7" ht="15" customHeight="1" x14ac:dyDescent="0.4">
      <c r="B26" s="6" t="s">
        <v>7</v>
      </c>
      <c r="C26" s="173" t="str">
        <f>$C$22</f>
        <v/>
      </c>
      <c r="D26" s="173"/>
      <c r="E26" s="173"/>
    </row>
    <row r="27" spans="1:7" ht="15" customHeight="1" x14ac:dyDescent="0.4">
      <c r="B27" s="6" t="s">
        <v>6</v>
      </c>
      <c r="C27" s="174"/>
      <c r="D27" s="174"/>
      <c r="E27" s="174"/>
    </row>
    <row r="28" spans="1:7" ht="15" customHeight="1" x14ac:dyDescent="0.4">
      <c r="B28" s="6" t="s">
        <v>5</v>
      </c>
      <c r="C28" s="174"/>
      <c r="D28" s="174"/>
      <c r="E28" s="174"/>
    </row>
    <row r="29" spans="1:7" ht="15" customHeight="1" x14ac:dyDescent="0.4">
      <c r="B29" s="170" t="s">
        <v>4</v>
      </c>
      <c r="C29" s="5" t="s">
        <v>3</v>
      </c>
      <c r="D29" s="172" t="s">
        <v>2</v>
      </c>
      <c r="E29" s="5" t="s">
        <v>1</v>
      </c>
    </row>
    <row r="30" spans="1:7" ht="15" customHeight="1" x14ac:dyDescent="0.4">
      <c r="B30" s="171"/>
      <c r="C30" s="4"/>
      <c r="D30" s="172"/>
      <c r="E30" s="4"/>
    </row>
    <row r="31" spans="1:7" ht="69.95" customHeight="1" x14ac:dyDescent="0.4">
      <c r="B31" s="3" t="s">
        <v>0</v>
      </c>
      <c r="C31" s="162"/>
      <c r="D31" s="162"/>
      <c r="E31" s="162"/>
      <c r="G31" s="1">
        <f>LEN(C31)</f>
        <v>0</v>
      </c>
    </row>
    <row r="32" spans="1:7" ht="15" customHeight="1" x14ac:dyDescent="0.4"/>
    <row r="33" spans="2:7" ht="15" customHeight="1" x14ac:dyDescent="0.4">
      <c r="B33" s="166" t="s">
        <v>8</v>
      </c>
      <c r="C33" s="167"/>
      <c r="D33" s="167"/>
      <c r="E33" s="168"/>
    </row>
    <row r="34" spans="2:7" ht="15" customHeight="1" x14ac:dyDescent="0.4">
      <c r="B34" s="6" t="s">
        <v>7</v>
      </c>
      <c r="C34" s="173" t="str">
        <f>$D$12</f>
        <v/>
      </c>
      <c r="D34" s="173"/>
      <c r="E34" s="173"/>
    </row>
    <row r="35" spans="2:7" ht="15" customHeight="1" x14ac:dyDescent="0.4">
      <c r="B35" s="6" t="s">
        <v>6</v>
      </c>
      <c r="C35" s="174"/>
      <c r="D35" s="174"/>
      <c r="E35" s="174"/>
    </row>
    <row r="36" spans="2:7" ht="15" customHeight="1" x14ac:dyDescent="0.4">
      <c r="B36" s="6" t="s">
        <v>5</v>
      </c>
      <c r="C36" s="163"/>
      <c r="D36" s="164"/>
      <c r="E36" s="165"/>
    </row>
    <row r="37" spans="2:7" ht="15" customHeight="1" x14ac:dyDescent="0.4">
      <c r="B37" s="170" t="s">
        <v>4</v>
      </c>
      <c r="C37" s="5" t="s">
        <v>3</v>
      </c>
      <c r="D37" s="175" t="s">
        <v>2</v>
      </c>
      <c r="E37" s="5" t="s">
        <v>1</v>
      </c>
    </row>
    <row r="38" spans="2:7" ht="15" customHeight="1" x14ac:dyDescent="0.4">
      <c r="B38" s="171"/>
      <c r="C38" s="4"/>
      <c r="D38" s="176"/>
      <c r="E38" s="4"/>
    </row>
    <row r="39" spans="2:7" ht="69.95" customHeight="1" x14ac:dyDescent="0.4">
      <c r="B39" s="3" t="s">
        <v>0</v>
      </c>
      <c r="C39" s="177"/>
      <c r="D39" s="178"/>
      <c r="E39" s="179"/>
      <c r="G39" s="1">
        <f>LEN(C39)</f>
        <v>0</v>
      </c>
    </row>
    <row r="40" spans="2:7" ht="15" customHeight="1" x14ac:dyDescent="0.4">
      <c r="B40" s="10"/>
      <c r="C40" s="10"/>
      <c r="D40" s="10"/>
      <c r="E40" s="10"/>
    </row>
    <row r="41" spans="2:7" ht="15" customHeight="1" x14ac:dyDescent="0.4">
      <c r="B41" s="10"/>
      <c r="C41" s="10"/>
      <c r="D41" s="10"/>
      <c r="E41" s="10"/>
    </row>
    <row r="42" spans="2:7" ht="15" customHeight="1" x14ac:dyDescent="0.4">
      <c r="B42" s="10"/>
      <c r="C42" s="10"/>
      <c r="D42" s="10"/>
      <c r="E42" s="17" t="str">
        <f>IF($C$7=0,"",$C$7)</f>
        <v/>
      </c>
    </row>
    <row r="43" spans="2:7" ht="15" customHeight="1" x14ac:dyDescent="0.4">
      <c r="E43" s="7" t="str">
        <f>E5</f>
        <v/>
      </c>
      <c r="F43" s="1"/>
    </row>
    <row r="44" spans="2:7" ht="15" customHeight="1" x14ac:dyDescent="0.4">
      <c r="B44" s="1" t="s">
        <v>216</v>
      </c>
      <c r="E44" s="7" t="str">
        <f>E6</f>
        <v>　</v>
      </c>
    </row>
    <row r="45" spans="2:7" ht="15" customHeight="1" x14ac:dyDescent="0.4">
      <c r="B45" s="166" t="s">
        <v>217</v>
      </c>
      <c r="C45" s="167"/>
      <c r="D45" s="167"/>
      <c r="E45" s="168"/>
    </row>
    <row r="46" spans="2:7" ht="15" customHeight="1" x14ac:dyDescent="0.4">
      <c r="B46" s="6" t="s">
        <v>7</v>
      </c>
      <c r="C46" s="169"/>
      <c r="D46" s="169"/>
      <c r="E46" s="169"/>
    </row>
    <row r="47" spans="2:7" ht="15" customHeight="1" x14ac:dyDescent="0.4">
      <c r="B47" s="6" t="s">
        <v>6</v>
      </c>
      <c r="C47" s="163"/>
      <c r="D47" s="164"/>
      <c r="E47" s="165"/>
    </row>
    <row r="48" spans="2:7" ht="15" customHeight="1" x14ac:dyDescent="0.4">
      <c r="B48" s="6" t="s">
        <v>5</v>
      </c>
      <c r="C48" s="163"/>
      <c r="D48" s="164"/>
      <c r="E48" s="165"/>
    </row>
    <row r="49" spans="2:7" ht="15" customHeight="1" x14ac:dyDescent="0.4">
      <c r="B49" s="170" t="s">
        <v>4</v>
      </c>
      <c r="C49" s="5" t="s">
        <v>3</v>
      </c>
      <c r="D49" s="172" t="s">
        <v>2</v>
      </c>
      <c r="E49" s="5" t="s">
        <v>1</v>
      </c>
    </row>
    <row r="50" spans="2:7" ht="15" customHeight="1" x14ac:dyDescent="0.4">
      <c r="B50" s="171"/>
      <c r="C50" s="4"/>
      <c r="D50" s="172"/>
      <c r="E50" s="4"/>
    </row>
    <row r="51" spans="2:7" ht="69.95" customHeight="1" x14ac:dyDescent="0.4">
      <c r="B51" s="3" t="s">
        <v>0</v>
      </c>
      <c r="C51" s="162"/>
      <c r="D51" s="162"/>
      <c r="E51" s="162"/>
      <c r="G51" s="1">
        <f>LEN(C51)</f>
        <v>0</v>
      </c>
    </row>
    <row r="54" spans="2:7" ht="18.75" x14ac:dyDescent="0.4">
      <c r="C54" t="s">
        <v>30</v>
      </c>
    </row>
    <row r="55" spans="2:7" ht="18.75" x14ac:dyDescent="0.4">
      <c r="C55" t="s">
        <v>31</v>
      </c>
    </row>
    <row r="56" spans="2:7" ht="18.75" x14ac:dyDescent="0.4">
      <c r="C56" t="s">
        <v>32</v>
      </c>
    </row>
    <row r="57" spans="2:7" ht="18.75" x14ac:dyDescent="0.4">
      <c r="C57" t="s">
        <v>33</v>
      </c>
    </row>
    <row r="58" spans="2:7" ht="18.75" x14ac:dyDescent="0.4">
      <c r="C58" t="s">
        <v>34</v>
      </c>
    </row>
    <row r="59" spans="2:7" ht="18.75" x14ac:dyDescent="0.4">
      <c r="C59" t="s">
        <v>35</v>
      </c>
    </row>
    <row r="60" spans="2:7" ht="18.75" x14ac:dyDescent="0.4">
      <c r="C60" t="s">
        <v>36</v>
      </c>
    </row>
    <row r="61" spans="2:7" ht="18.75" x14ac:dyDescent="0.4">
      <c r="C61" t="s">
        <v>37</v>
      </c>
    </row>
    <row r="62" spans="2:7" ht="18.75" x14ac:dyDescent="0.4">
      <c r="C62" t="s">
        <v>38</v>
      </c>
    </row>
    <row r="63" spans="2:7" ht="18.75" x14ac:dyDescent="0.4">
      <c r="C63" t="s">
        <v>39</v>
      </c>
    </row>
    <row r="64" spans="2:7" ht="18.75" x14ac:dyDescent="0.4">
      <c r="C64" t="s">
        <v>40</v>
      </c>
    </row>
    <row r="65" spans="3:3" ht="18.75" x14ac:dyDescent="0.4">
      <c r="C65" t="s">
        <v>41</v>
      </c>
    </row>
  </sheetData>
  <sheetProtection selectLockedCells="1"/>
  <mergeCells count="36">
    <mergeCell ref="B3:E3"/>
    <mergeCell ref="B10:C10"/>
    <mergeCell ref="B11:C11"/>
    <mergeCell ref="B12:B13"/>
    <mergeCell ref="D12:E12"/>
    <mergeCell ref="D13:E13"/>
    <mergeCell ref="C28:E28"/>
    <mergeCell ref="B14:B19"/>
    <mergeCell ref="D14:E14"/>
    <mergeCell ref="D16:E16"/>
    <mergeCell ref="D17:E17"/>
    <mergeCell ref="D18:E18"/>
    <mergeCell ref="D19:E19"/>
    <mergeCell ref="C22:E22"/>
    <mergeCell ref="C23:E23"/>
    <mergeCell ref="B25:E25"/>
    <mergeCell ref="C26:E26"/>
    <mergeCell ref="C27:E27"/>
    <mergeCell ref="D15:E15"/>
    <mergeCell ref="C35:E35"/>
    <mergeCell ref="C36:E36"/>
    <mergeCell ref="B37:B38"/>
    <mergeCell ref="D37:D38"/>
    <mergeCell ref="C39:E39"/>
    <mergeCell ref="B29:B30"/>
    <mergeCell ref="D29:D30"/>
    <mergeCell ref="C31:E31"/>
    <mergeCell ref="B33:E33"/>
    <mergeCell ref="C34:E34"/>
    <mergeCell ref="C51:E51"/>
    <mergeCell ref="C48:E48"/>
    <mergeCell ref="B45:E45"/>
    <mergeCell ref="C46:E46"/>
    <mergeCell ref="C47:E47"/>
    <mergeCell ref="B49:B50"/>
    <mergeCell ref="D49:D50"/>
  </mergeCells>
  <phoneticPr fontId="2"/>
  <dataValidations count="5">
    <dataValidation type="textLength" errorStyle="warning" operator="lessThanOrEqual" allowBlank="1" showInputMessage="1" showErrorMessage="1" errorTitle="150文字を超えない" error="150文字を超えるとデータベースに掲載できません" promptTitle="150文字以内" prompt="必ず150文字以内にしてください" sqref="C31:E31 C51:E51 C39:E39" xr:uid="{422319ED-4576-4480-87EC-25AF992AC40A}">
      <formula1>160</formula1>
    </dataValidation>
    <dataValidation type="date" imeMode="halfAlpha" allowBlank="1" showInputMessage="1" showErrorMessage="1" promptTitle="受託期間【西暦】" prompt="受託期間の開始日を「西暦」で記入してください。" sqref="C30 C38 C50" xr:uid="{4D0EB872-BE81-49C9-A548-D27B8B5741B4}">
      <formula1>1</formula1>
      <formula2>109939</formula2>
    </dataValidation>
    <dataValidation type="date" imeMode="halfAlpha" allowBlank="1" showInputMessage="1" showErrorMessage="1" promptTitle="受託期間【西暦】" prompt="受託期間の完了日を「西暦」で記入してください。" sqref="E30 E38 E50" xr:uid="{80BC71B3-E40C-4538-B442-4E44DBF233F3}">
      <formula1>1</formula1>
      <formula2>109939</formula2>
    </dataValidation>
    <dataValidation type="list" allowBlank="1" showInputMessage="1" showErrorMessage="1" sqref="C46:E46 C26:E26" xr:uid="{8EBC4381-F59B-425A-9DF7-A1B5CE001065}">
      <formula1>$C$53:$C$65</formula1>
    </dataValidation>
    <dataValidation allowBlank="1" showInputMessage="1" showErrorMessage="1" promptTitle="郵便番号" prompt="郵便番号は郵便番号のマーク&quot;〒&quot;や7けたの間の&quot;ー&quot;は不用です。（例：171-0033×、1710033○）&quot;〒&quot;や&quot;ー&quot;は自動的に表示されます。" sqref="D15:E19" xr:uid="{EA225E00-AFC3-46D5-87B0-B030CAB5A9C4}"/>
  </dataValidations>
  <printOptions horizontalCentered="1"/>
  <pageMargins left="0.78740157480314965" right="0.78740157480314965" top="0.39370078740157483" bottom="0.43307086614173229" header="0.19685039370078741" footer="0.23622047244094491"/>
  <pageSetup paperSize="9" scale="70" fitToWidth="0" fitToHeight="0" orientation="portrait" blackAndWhite="1" errors="blank"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60BA-8900-491C-AD20-A2BDE7E67A6B}">
  <dimension ref="A1:CW109"/>
  <sheetViews>
    <sheetView topLeftCell="A7" zoomScale="70" zoomScaleNormal="70" workbookViewId="0">
      <selection activeCell="A9" sqref="A9"/>
    </sheetView>
  </sheetViews>
  <sheetFormatPr defaultRowHeight="18.75" x14ac:dyDescent="0.4"/>
  <cols>
    <col min="1" max="1" width="13.125" customWidth="1"/>
    <col min="2" max="2" width="16" customWidth="1"/>
    <col min="3" max="101" width="16.375" customWidth="1"/>
  </cols>
  <sheetData>
    <row r="1" spans="1:101" x14ac:dyDescent="0.4">
      <c r="A1" t="s">
        <v>255</v>
      </c>
      <c r="B1" s="73" t="s">
        <v>215</v>
      </c>
      <c r="C1" s="72"/>
      <c r="D1" s="72"/>
      <c r="E1" s="72"/>
      <c r="F1" s="72"/>
      <c r="G1" s="72"/>
      <c r="H1" s="72"/>
      <c r="I1" s="72"/>
      <c r="J1" s="73"/>
      <c r="K1" s="72"/>
      <c r="L1" s="72"/>
      <c r="M1" s="71"/>
      <c r="N1" s="73"/>
      <c r="O1" s="72"/>
      <c r="P1" s="72"/>
      <c r="Q1" s="72"/>
      <c r="R1" s="72"/>
      <c r="S1" s="71"/>
      <c r="T1" s="70" t="s">
        <v>214</v>
      </c>
      <c r="U1" s="70"/>
      <c r="V1" s="70"/>
      <c r="W1" s="70"/>
      <c r="X1" s="70"/>
      <c r="Y1" s="70"/>
      <c r="Z1" s="70"/>
      <c r="AA1" s="70"/>
      <c r="AB1" s="70"/>
      <c r="AC1" s="70"/>
      <c r="AD1" s="70"/>
      <c r="AE1" s="70"/>
      <c r="AF1" s="70"/>
      <c r="AG1" s="70"/>
      <c r="AH1" s="70"/>
      <c r="AI1" s="70"/>
      <c r="AJ1" s="70"/>
      <c r="AK1" s="70"/>
      <c r="AV1" s="68"/>
      <c r="AW1" s="68"/>
      <c r="AX1" s="68"/>
      <c r="AY1" s="69" t="s">
        <v>213</v>
      </c>
      <c r="AZ1" s="67"/>
      <c r="BA1" s="67"/>
      <c r="BB1" s="67"/>
      <c r="BC1" s="67"/>
      <c r="BD1" s="68"/>
      <c r="BE1" s="67"/>
      <c r="BF1" s="67"/>
      <c r="BG1" s="67"/>
      <c r="BH1" s="67"/>
      <c r="BI1" s="67"/>
      <c r="BJ1" s="68"/>
      <c r="BK1" s="67"/>
      <c r="BL1" s="67"/>
      <c r="BM1" s="67"/>
      <c r="BN1" s="67"/>
      <c r="BO1" s="67"/>
      <c r="BP1" s="68"/>
      <c r="BQ1" s="67"/>
      <c r="BR1" s="67"/>
      <c r="BS1" s="67"/>
      <c r="BT1" s="67"/>
      <c r="BU1" s="67"/>
      <c r="BV1" s="68"/>
      <c r="BW1" s="67"/>
      <c r="BX1" s="67"/>
      <c r="BY1" s="67"/>
      <c r="BZ1" s="67"/>
      <c r="CA1" s="66"/>
      <c r="CW1" t="s">
        <v>150</v>
      </c>
    </row>
    <row r="2" spans="1:101" ht="45.75" customHeight="1" x14ac:dyDescent="0.4">
      <c r="B2" s="64"/>
      <c r="D2" s="63"/>
      <c r="E2" s="63"/>
      <c r="F2" s="63"/>
      <c r="G2" s="63"/>
      <c r="H2" s="63"/>
      <c r="J2" s="64"/>
      <c r="K2" s="63"/>
      <c r="L2" s="63"/>
      <c r="M2" s="62"/>
      <c r="N2" s="64"/>
      <c r="O2" s="63"/>
      <c r="P2" s="63"/>
      <c r="Q2" s="63"/>
      <c r="R2" s="63"/>
      <c r="S2" s="62"/>
      <c r="T2" s="64" t="s">
        <v>212</v>
      </c>
      <c r="U2" s="63"/>
      <c r="V2" s="63"/>
      <c r="W2" s="63"/>
      <c r="X2" s="63"/>
      <c r="Y2" s="62"/>
      <c r="Z2" s="64" t="s">
        <v>211</v>
      </c>
      <c r="AA2" s="63"/>
      <c r="AB2" s="63"/>
      <c r="AC2" s="63"/>
      <c r="AD2" s="63"/>
      <c r="AE2" s="62"/>
      <c r="AF2" s="64" t="s">
        <v>210</v>
      </c>
      <c r="AG2" s="63"/>
      <c r="AH2" s="63"/>
      <c r="AI2" s="63"/>
      <c r="AJ2" s="63"/>
      <c r="AK2" s="62"/>
      <c r="AY2" s="64" t="s">
        <v>209</v>
      </c>
      <c r="AZ2" s="63"/>
      <c r="BA2" s="63"/>
      <c r="BB2" s="63"/>
      <c r="BC2" s="62"/>
      <c r="BD2" s="65"/>
      <c r="BE2" s="64" t="s">
        <v>208</v>
      </c>
      <c r="BF2" s="63"/>
      <c r="BG2" s="63"/>
      <c r="BH2" s="63"/>
      <c r="BI2" s="63"/>
      <c r="BJ2" s="65"/>
      <c r="BK2" s="64" t="s">
        <v>207</v>
      </c>
      <c r="BL2" s="63"/>
      <c r="BM2" s="63"/>
      <c r="BN2" s="63"/>
      <c r="BO2" s="63"/>
      <c r="BP2" s="65"/>
      <c r="BQ2" s="64" t="s">
        <v>206</v>
      </c>
      <c r="BR2" s="63"/>
      <c r="BS2" s="63"/>
      <c r="BT2" s="63"/>
      <c r="BU2" s="63"/>
      <c r="BV2" s="65"/>
      <c r="BW2" s="64" t="s">
        <v>205</v>
      </c>
      <c r="BX2" s="63"/>
      <c r="BY2" s="63"/>
      <c r="BZ2" s="63"/>
      <c r="CA2" s="62"/>
      <c r="CW2" t="s">
        <v>150</v>
      </c>
    </row>
    <row r="3" spans="1:101" x14ac:dyDescent="0.4">
      <c r="B3" s="61" t="s">
        <v>28</v>
      </c>
      <c r="C3" s="61" t="s">
        <v>26</v>
      </c>
      <c r="D3" s="57" t="s">
        <v>146</v>
      </c>
      <c r="E3" s="57" t="s">
        <v>204</v>
      </c>
      <c r="F3" s="57" t="s">
        <v>203</v>
      </c>
      <c r="G3" s="60" t="s">
        <v>202</v>
      </c>
      <c r="H3" s="59" t="s">
        <v>27</v>
      </c>
      <c r="I3" s="59" t="s">
        <v>24</v>
      </c>
      <c r="J3" s="58" t="s">
        <v>201</v>
      </c>
      <c r="K3" s="57" t="s">
        <v>200</v>
      </c>
      <c r="L3" s="57" t="s">
        <v>199</v>
      </c>
      <c r="M3" s="56" t="s">
        <v>198</v>
      </c>
      <c r="N3" s="58" t="s">
        <v>18</v>
      </c>
      <c r="O3" s="57" t="s">
        <v>197</v>
      </c>
      <c r="P3" s="57" t="s">
        <v>196</v>
      </c>
      <c r="Q3" s="57" t="s">
        <v>195</v>
      </c>
      <c r="R3" s="57" t="s">
        <v>14</v>
      </c>
      <c r="S3" s="56" t="s">
        <v>194</v>
      </c>
      <c r="T3" s="46" t="s">
        <v>193</v>
      </c>
      <c r="U3" s="46" t="s">
        <v>192</v>
      </c>
      <c r="V3" s="45" t="s">
        <v>191</v>
      </c>
      <c r="W3" s="45" t="s">
        <v>190</v>
      </c>
      <c r="X3" s="45" t="s">
        <v>189</v>
      </c>
      <c r="Y3" s="43" t="s">
        <v>188</v>
      </c>
      <c r="Z3" s="46" t="s">
        <v>187</v>
      </c>
      <c r="AA3" s="46" t="s">
        <v>186</v>
      </c>
      <c r="AB3" s="45" t="s">
        <v>185</v>
      </c>
      <c r="AC3" s="45" t="s">
        <v>184</v>
      </c>
      <c r="AD3" s="45" t="s">
        <v>183</v>
      </c>
      <c r="AE3" s="43" t="s">
        <v>182</v>
      </c>
      <c r="AF3" s="46" t="s">
        <v>181</v>
      </c>
      <c r="AG3" s="46" t="s">
        <v>180</v>
      </c>
      <c r="AH3" s="45" t="s">
        <v>179</v>
      </c>
      <c r="AI3" s="45" t="s">
        <v>178</v>
      </c>
      <c r="AJ3" s="45" t="s">
        <v>177</v>
      </c>
      <c r="AK3" s="43" t="s">
        <v>176</v>
      </c>
      <c r="AV3" s="55" t="s">
        <v>145</v>
      </c>
      <c r="AW3" s="54" t="s">
        <v>144</v>
      </c>
      <c r="AX3" s="53" t="s">
        <v>145</v>
      </c>
      <c r="AY3" s="49" t="s">
        <v>175</v>
      </c>
      <c r="AZ3" s="51" t="s">
        <v>174</v>
      </c>
      <c r="BA3" s="51" t="s">
        <v>173</v>
      </c>
      <c r="BB3" s="51" t="s">
        <v>172</v>
      </c>
      <c r="BC3" s="48" t="s">
        <v>171</v>
      </c>
      <c r="BD3" s="52" t="s">
        <v>145</v>
      </c>
      <c r="BE3" s="49" t="s">
        <v>170</v>
      </c>
      <c r="BF3" s="51" t="s">
        <v>169</v>
      </c>
      <c r="BG3" s="51" t="s">
        <v>168</v>
      </c>
      <c r="BH3" s="51" t="s">
        <v>167</v>
      </c>
      <c r="BI3" s="51" t="s">
        <v>166</v>
      </c>
      <c r="BJ3" s="52" t="s">
        <v>145</v>
      </c>
      <c r="BK3" s="49" t="s">
        <v>165</v>
      </c>
      <c r="BL3" s="51" t="s">
        <v>164</v>
      </c>
      <c r="BM3" s="51" t="s">
        <v>163</v>
      </c>
      <c r="BN3" s="51" t="s">
        <v>162</v>
      </c>
      <c r="BO3" s="51" t="s">
        <v>161</v>
      </c>
      <c r="BP3" s="52" t="s">
        <v>145</v>
      </c>
      <c r="BQ3" s="49" t="s">
        <v>160</v>
      </c>
      <c r="BR3" s="51" t="s">
        <v>159</v>
      </c>
      <c r="BS3" s="51" t="s">
        <v>158</v>
      </c>
      <c r="BT3" s="51" t="s">
        <v>157</v>
      </c>
      <c r="BU3" s="51" t="s">
        <v>156</v>
      </c>
      <c r="BV3" s="52" t="s">
        <v>145</v>
      </c>
      <c r="BW3" s="49" t="s">
        <v>155</v>
      </c>
      <c r="BX3" s="51" t="s">
        <v>154</v>
      </c>
      <c r="BY3" s="51" t="s">
        <v>153</v>
      </c>
      <c r="BZ3" s="51" t="s">
        <v>152</v>
      </c>
      <c r="CA3" s="48" t="s">
        <v>151</v>
      </c>
      <c r="CW3" t="s">
        <v>150</v>
      </c>
    </row>
    <row r="4" spans="1:101" x14ac:dyDescent="0.4">
      <c r="B4" s="30" t="str">
        <f>IF('様式10-2-1'!C7=0,"",'様式10-2-1'!C7)</f>
        <v/>
      </c>
      <c r="C4" s="38" t="str">
        <f>'様式10-2-1'!E8</f>
        <v>認定准都市プランナー</v>
      </c>
      <c r="D4" s="45" t="str">
        <f>IF('様式10-2-1'!E6=0,"",'様式10-2-1'!E6)</f>
        <v>　</v>
      </c>
      <c r="E4" s="45" t="str">
        <f>IF('様式10-2-1'!D10=0,"",'様式10-2-1'!D10)</f>
        <v/>
      </c>
      <c r="F4" s="45" t="str">
        <f>IF('様式10-2-1'!E10=0,"",'様式10-2-1'!E10)</f>
        <v/>
      </c>
      <c r="G4" s="46" t="str">
        <f>B4</f>
        <v/>
      </c>
      <c r="H4" s="50">
        <f>IF('様式10-2-1'!C8=0,"",'様式10-2-1'!C8)</f>
        <v>45113</v>
      </c>
      <c r="I4" s="50">
        <f>'様式10-2-1'!C9</f>
        <v>46843</v>
      </c>
      <c r="J4" s="46" t="str">
        <f>'様式10-2-1'!D12</f>
        <v/>
      </c>
      <c r="K4" s="45" t="str">
        <f>'様式10-2-1'!D13</f>
        <v/>
      </c>
      <c r="L4" s="45"/>
      <c r="M4" s="43"/>
      <c r="N4" s="45" t="str">
        <f>IF('様式10-2-1'!E5=0,"",'様式10-2-1'!E5)</f>
        <v/>
      </c>
      <c r="O4" s="34" t="str">
        <f>'様式10-2-1'!D15</f>
        <v/>
      </c>
      <c r="P4" s="45" t="str">
        <f>'様式10-2-1'!D16</f>
        <v/>
      </c>
      <c r="Q4" s="45" t="str">
        <f>'様式10-2-1'!D17</f>
        <v/>
      </c>
      <c r="R4" s="45" t="str">
        <f>'様式10-2-1'!D18</f>
        <v/>
      </c>
      <c r="S4" s="43" t="str">
        <f>'様式10-2-1'!D19</f>
        <v/>
      </c>
      <c r="T4" s="46">
        <f>'様式10-2-1'!C47</f>
        <v>0</v>
      </c>
      <c r="U4" s="45">
        <f>'様式10-2-1'!C46</f>
        <v>0</v>
      </c>
      <c r="V4" s="45">
        <f>'様式10-2-1'!C48</f>
        <v>0</v>
      </c>
      <c r="W4" s="44" t="str">
        <f>IF('様式10-2-1'!C50="","",'様式10-2-1'!C50)</f>
        <v/>
      </c>
      <c r="X4" s="44" t="str">
        <f>IF('様式10-2-1'!E50="","",'様式10-2-1'!E50)</f>
        <v/>
      </c>
      <c r="Y4" s="43">
        <f>'様式10-2-1'!C51</f>
        <v>0</v>
      </c>
      <c r="Z4" s="46"/>
      <c r="AA4" s="45"/>
      <c r="AB4" s="45"/>
      <c r="AC4" s="44"/>
      <c r="AD4" s="44"/>
      <c r="AE4" s="43"/>
      <c r="AF4" s="46"/>
      <c r="AG4" s="45"/>
      <c r="AH4" s="45"/>
      <c r="AI4" s="44"/>
      <c r="AJ4" s="44"/>
      <c r="AK4" s="43"/>
      <c r="AV4" s="49" t="str">
        <f>'様式10-2-1'!$D$12</f>
        <v/>
      </c>
      <c r="AW4" s="48" t="str">
        <f>'様式10-2-1'!$D$13</f>
        <v/>
      </c>
      <c r="AX4" s="47" t="str">
        <f>'様式10-2-1'!$D$12</f>
        <v/>
      </c>
      <c r="AY4" s="46">
        <f>'様式10-2-1'!C27</f>
        <v>0</v>
      </c>
      <c r="AZ4" s="45">
        <f>'様式10-2-1'!C28</f>
        <v>0</v>
      </c>
      <c r="BA4" s="44" t="str">
        <f>IF('様式10-2-1'!C30="","",'様式10-2-1'!C30)</f>
        <v/>
      </c>
      <c r="BB4" s="44" t="str">
        <f>IF('様式10-2-1'!E30="","",'様式10-2-1'!E30)</f>
        <v/>
      </c>
      <c r="BC4" s="43">
        <f>'様式10-2-1'!C31</f>
        <v>0</v>
      </c>
      <c r="BD4" s="47" t="str">
        <f>'様式10-2-1'!$D$12</f>
        <v/>
      </c>
      <c r="BE4" s="46">
        <f>'様式10-2-1'!C35</f>
        <v>0</v>
      </c>
      <c r="BF4" s="45">
        <f>'様式10-2-1'!C36</f>
        <v>0</v>
      </c>
      <c r="BG4" s="44" t="str">
        <f>IF('様式10-2-1'!C38="","",'様式10-2-1'!C38)</f>
        <v/>
      </c>
      <c r="BH4" s="44" t="str">
        <f>IF('様式10-2-1'!E38="","",'様式10-2-1'!E38)</f>
        <v/>
      </c>
      <c r="BI4" s="45">
        <f>'様式10-2-1'!C39</f>
        <v>0</v>
      </c>
      <c r="BJ4" s="47" t="str">
        <f>'様式10-2-1'!$D$12</f>
        <v/>
      </c>
      <c r="BK4" s="46"/>
      <c r="BL4" s="45"/>
      <c r="BM4" s="44"/>
      <c r="BN4" s="44"/>
      <c r="BO4" s="45"/>
      <c r="BP4" s="47"/>
      <c r="BQ4" s="46"/>
      <c r="BR4" s="45"/>
      <c r="BS4" s="44"/>
      <c r="BT4" s="44"/>
      <c r="BU4" s="45"/>
      <c r="BV4" s="47"/>
      <c r="BW4" s="46"/>
      <c r="BX4" s="45"/>
      <c r="BY4" s="44"/>
      <c r="BZ4" s="44"/>
      <c r="CA4" s="43"/>
      <c r="CW4" t="s">
        <v>150</v>
      </c>
    </row>
    <row r="5" spans="1:101" x14ac:dyDescent="0.4">
      <c r="C5" s="25"/>
      <c r="H5" s="42">
        <f>'様式9-2-1'!D19</f>
        <v>0</v>
      </c>
      <c r="I5" s="26"/>
      <c r="O5" s="27"/>
      <c r="W5" s="20"/>
      <c r="X5" s="20"/>
      <c r="AC5" s="20"/>
      <c r="AD5" s="20"/>
      <c r="AI5" s="20"/>
      <c r="AJ5" s="20"/>
      <c r="BA5" s="20"/>
      <c r="BB5" s="20"/>
      <c r="BG5" s="20"/>
      <c r="BH5" s="20"/>
      <c r="BM5" s="20"/>
      <c r="BN5" s="20"/>
      <c r="BS5" s="20"/>
      <c r="BT5" s="20"/>
      <c r="BY5" s="20"/>
      <c r="BZ5" s="20"/>
      <c r="CW5" t="s">
        <v>150</v>
      </c>
    </row>
    <row r="6" spans="1:101" ht="27" x14ac:dyDescent="0.4">
      <c r="A6" s="30"/>
      <c r="B6" s="30"/>
      <c r="C6" s="29" t="s">
        <v>149</v>
      </c>
      <c r="D6" s="30" t="s">
        <v>148</v>
      </c>
      <c r="E6" s="30" t="s">
        <v>147</v>
      </c>
      <c r="F6" s="29" t="s">
        <v>146</v>
      </c>
      <c r="G6" s="30" t="s">
        <v>142</v>
      </c>
      <c r="H6" s="29" t="s">
        <v>141</v>
      </c>
      <c r="I6" s="29" t="s">
        <v>145</v>
      </c>
      <c r="J6" s="30" t="s">
        <v>144</v>
      </c>
      <c r="K6" s="29" t="s">
        <v>18</v>
      </c>
      <c r="L6" s="41" t="s">
        <v>17</v>
      </c>
      <c r="M6" s="30" t="s">
        <v>143</v>
      </c>
      <c r="N6" s="41" t="s">
        <v>14</v>
      </c>
      <c r="O6" s="40" t="s">
        <v>13</v>
      </c>
      <c r="P6" s="29" t="s">
        <v>140</v>
      </c>
      <c r="Q6" s="29" t="s">
        <v>139</v>
      </c>
      <c r="W6" s="28"/>
    </row>
    <row r="7" spans="1:101" x14ac:dyDescent="0.4">
      <c r="A7" s="30"/>
      <c r="B7" s="39"/>
      <c r="C7" s="30" t="str">
        <f>B4</f>
        <v/>
      </c>
      <c r="D7" s="38" t="str">
        <f>C4</f>
        <v>認定准都市プランナー</v>
      </c>
      <c r="E7" s="37" t="str">
        <f>CONCATENATE(E4,E8,F4)</f>
        <v>　</v>
      </c>
      <c r="F7" s="30" t="str">
        <f>D4</f>
        <v>　</v>
      </c>
      <c r="G7" s="30">
        <f>'様式9-2-1'!D20</f>
        <v>0</v>
      </c>
      <c r="H7" s="36" t="str">
        <f>DBCS(I8&amp;"年"&amp;J8&amp;"月"&amp;K8&amp;"日")</f>
        <v>明治３３年１月０日</v>
      </c>
      <c r="I7" s="30" t="str">
        <f>J4</f>
        <v/>
      </c>
      <c r="J7" s="30" t="str">
        <f>K4</f>
        <v/>
      </c>
      <c r="K7" s="30" t="str">
        <f>N4</f>
        <v/>
      </c>
      <c r="L7" s="35" t="str">
        <f>O4</f>
        <v/>
      </c>
      <c r="M7" s="30" t="str">
        <f>CONCATENATE(P4,Q4)</f>
        <v/>
      </c>
      <c r="N7" s="30" t="str">
        <f>R4</f>
        <v/>
      </c>
      <c r="O7" s="30" t="str">
        <f>S4</f>
        <v/>
      </c>
      <c r="P7" s="34">
        <f>'様式9-2-1'!D21</f>
        <v>0</v>
      </c>
      <c r="Q7" s="30" t="str">
        <f>CONCATENATE(Q8,R8)</f>
        <v>00</v>
      </c>
      <c r="W7" s="31"/>
    </row>
    <row r="8" spans="1:101" x14ac:dyDescent="0.4">
      <c r="A8" t="s">
        <v>21</v>
      </c>
      <c r="B8" s="26"/>
      <c r="E8" t="s">
        <v>21</v>
      </c>
      <c r="H8" s="33">
        <f>YEAR(H5)</f>
        <v>1900</v>
      </c>
      <c r="I8" s="33" t="str">
        <f>IF(H8&lt;1912,"明治"&amp;H8-1867,IF(H8&lt;1926,"大正"&amp;H8-1911,IF(H8&lt;1989,"昭和"&amp;H8-1925,"平成"&amp;H8-1988)))</f>
        <v>明治33</v>
      </c>
      <c r="J8" s="33">
        <f>MONTH(H5)</f>
        <v>1</v>
      </c>
      <c r="K8" s="33">
        <f>DAY(H5)</f>
        <v>0</v>
      </c>
      <c r="L8" s="32"/>
      <c r="P8" s="32"/>
      <c r="Q8">
        <f>'様式9-2-1'!D22</f>
        <v>0</v>
      </c>
      <c r="R8">
        <f>'様式9-2-1'!D23</f>
        <v>0</v>
      </c>
      <c r="W8" s="31"/>
    </row>
    <row r="9" spans="1:101" x14ac:dyDescent="0.4">
      <c r="A9" t="str">
        <f>CONCATENATE(B4,$A$8,A1,$A$8,N4,$A$8,D4)</f>
        <v>　認定准都市プランナー（分野あり）　登録申請書　登録簿　　　</v>
      </c>
      <c r="K9" s="20"/>
    </row>
    <row r="10" spans="1:101" x14ac:dyDescent="0.4">
      <c r="K10" s="20"/>
      <c r="CJ10" s="20"/>
      <c r="CK10" s="20"/>
      <c r="CP10" s="20"/>
      <c r="CQ10" s="20"/>
    </row>
    <row r="11" spans="1:101" x14ac:dyDescent="0.4">
      <c r="K11" s="20"/>
    </row>
    <row r="12" spans="1:101" x14ac:dyDescent="0.4">
      <c r="J12" s="26"/>
      <c r="K12" s="26"/>
      <c r="Q12" s="78"/>
      <c r="AM12" s="26"/>
      <c r="AN12" s="26"/>
      <c r="AS12" s="26"/>
      <c r="AT12" s="26"/>
      <c r="AY12" s="26"/>
      <c r="AZ12" s="26"/>
      <c r="BE12" s="26"/>
      <c r="BF12" s="26"/>
      <c r="BK12" s="26"/>
      <c r="BL12" s="26"/>
      <c r="BP12" s="26"/>
      <c r="BQ12" s="26"/>
      <c r="BU12" s="26"/>
      <c r="BV12" s="26"/>
      <c r="BZ12" s="26"/>
      <c r="CA12" s="26"/>
      <c r="CE12" s="26"/>
      <c r="CF12" s="26"/>
      <c r="CJ12" s="26"/>
      <c r="CK12" s="26"/>
      <c r="CT12" s="78"/>
      <c r="CU12" s="78"/>
    </row>
    <row r="13" spans="1:101" ht="45.75" customHeight="1" x14ac:dyDescent="0.4">
      <c r="A13" s="74" t="s">
        <v>138</v>
      </c>
      <c r="B13" s="75" t="s">
        <v>137</v>
      </c>
      <c r="C13" s="75" t="s">
        <v>136</v>
      </c>
      <c r="D13" s="75" t="s">
        <v>135</v>
      </c>
      <c r="E13" s="74" t="s">
        <v>134</v>
      </c>
      <c r="F13" s="74" t="s">
        <v>133</v>
      </c>
      <c r="G13" s="74" t="s">
        <v>132</v>
      </c>
      <c r="H13" s="74" t="s">
        <v>131</v>
      </c>
      <c r="I13" s="74" t="s">
        <v>130</v>
      </c>
      <c r="J13" s="76" t="s">
        <v>129</v>
      </c>
      <c r="K13" s="76" t="s">
        <v>128</v>
      </c>
      <c r="L13" s="77" t="s">
        <v>127</v>
      </c>
      <c r="M13" s="77" t="s">
        <v>126</v>
      </c>
      <c r="N13" s="77" t="s">
        <v>125</v>
      </c>
      <c r="O13" s="74" t="s">
        <v>124</v>
      </c>
      <c r="P13" s="74" t="s">
        <v>123</v>
      </c>
      <c r="Q13" s="74" t="s">
        <v>122</v>
      </c>
      <c r="R13" s="74" t="s">
        <v>121</v>
      </c>
      <c r="S13" s="74" t="s">
        <v>120</v>
      </c>
      <c r="T13" s="75" t="s">
        <v>119</v>
      </c>
      <c r="U13" s="75" t="s">
        <v>118</v>
      </c>
      <c r="V13" s="75" t="s">
        <v>117</v>
      </c>
      <c r="W13" s="75" t="s">
        <v>116</v>
      </c>
      <c r="X13" s="75" t="s">
        <v>115</v>
      </c>
      <c r="Y13" s="75" t="s">
        <v>114</v>
      </c>
      <c r="Z13" s="75" t="s">
        <v>113</v>
      </c>
      <c r="AA13" s="75" t="s">
        <v>112</v>
      </c>
      <c r="AB13" s="75" t="s">
        <v>111</v>
      </c>
      <c r="AC13" s="75" t="s">
        <v>110</v>
      </c>
      <c r="AD13" s="75" t="s">
        <v>109</v>
      </c>
      <c r="AE13" s="75" t="s">
        <v>108</v>
      </c>
      <c r="AF13" s="75" t="s">
        <v>107</v>
      </c>
      <c r="AG13" s="75" t="s">
        <v>106</v>
      </c>
      <c r="AH13" s="75" t="s">
        <v>105</v>
      </c>
      <c r="AI13" s="75" t="s">
        <v>104</v>
      </c>
      <c r="AJ13" s="114" t="s">
        <v>103</v>
      </c>
      <c r="AK13" s="115" t="s">
        <v>102</v>
      </c>
      <c r="AL13" s="114" t="s">
        <v>101</v>
      </c>
      <c r="AM13" s="115" t="s">
        <v>100</v>
      </c>
      <c r="AN13" s="115" t="s">
        <v>99</v>
      </c>
      <c r="AO13" s="114" t="s">
        <v>98</v>
      </c>
      <c r="AP13" s="116" t="s">
        <v>97</v>
      </c>
      <c r="AQ13" s="117" t="s">
        <v>96</v>
      </c>
      <c r="AR13" s="116" t="s">
        <v>95</v>
      </c>
      <c r="AS13" s="117" t="s">
        <v>94</v>
      </c>
      <c r="AT13" s="117" t="s">
        <v>93</v>
      </c>
      <c r="AU13" s="116" t="s">
        <v>92</v>
      </c>
      <c r="AV13" s="114" t="s">
        <v>91</v>
      </c>
      <c r="AW13" s="115" t="s">
        <v>90</v>
      </c>
      <c r="AX13" s="114" t="s">
        <v>89</v>
      </c>
      <c r="AY13" s="115" t="s">
        <v>88</v>
      </c>
      <c r="AZ13" s="115" t="s">
        <v>87</v>
      </c>
      <c r="BA13" s="114" t="s">
        <v>86</v>
      </c>
      <c r="BB13" s="116" t="s">
        <v>85</v>
      </c>
      <c r="BC13" s="117" t="s">
        <v>84</v>
      </c>
      <c r="BD13" s="116" t="s">
        <v>83</v>
      </c>
      <c r="BE13" s="117" t="s">
        <v>82</v>
      </c>
      <c r="BF13" s="117" t="s">
        <v>81</v>
      </c>
      <c r="BG13" s="116" t="s">
        <v>80</v>
      </c>
      <c r="BH13" s="114" t="s">
        <v>79</v>
      </c>
      <c r="BI13" s="115" t="s">
        <v>78</v>
      </c>
      <c r="BJ13" s="114" t="s">
        <v>77</v>
      </c>
      <c r="BK13" s="115" t="s">
        <v>76</v>
      </c>
      <c r="BL13" s="115" t="s">
        <v>75</v>
      </c>
      <c r="BM13" s="114" t="s">
        <v>74</v>
      </c>
      <c r="BN13" s="118" t="s">
        <v>73</v>
      </c>
      <c r="BO13" s="118" t="s">
        <v>72</v>
      </c>
      <c r="BP13" s="118" t="s">
        <v>71</v>
      </c>
      <c r="BQ13" s="118" t="s">
        <v>70</v>
      </c>
      <c r="BR13" s="118" t="s">
        <v>69</v>
      </c>
      <c r="BS13" s="119" t="s">
        <v>68</v>
      </c>
      <c r="BT13" s="119" t="s">
        <v>67</v>
      </c>
      <c r="BU13" s="119" t="s">
        <v>66</v>
      </c>
      <c r="BV13" s="119" t="s">
        <v>65</v>
      </c>
      <c r="BW13" s="119" t="s">
        <v>64</v>
      </c>
      <c r="BX13" s="118" t="s">
        <v>63</v>
      </c>
      <c r="BY13" s="118" t="s">
        <v>62</v>
      </c>
      <c r="BZ13" s="118" t="s">
        <v>61</v>
      </c>
      <c r="CA13" s="118" t="s">
        <v>60</v>
      </c>
      <c r="CB13" s="118" t="s">
        <v>59</v>
      </c>
      <c r="CC13" s="119" t="s">
        <v>58</v>
      </c>
      <c r="CD13" s="119" t="s">
        <v>57</v>
      </c>
      <c r="CE13" s="119" t="s">
        <v>56</v>
      </c>
      <c r="CF13" s="119" t="s">
        <v>55</v>
      </c>
      <c r="CG13" s="119" t="s">
        <v>54</v>
      </c>
      <c r="CH13" s="118" t="s">
        <v>53</v>
      </c>
      <c r="CI13" s="118" t="s">
        <v>52</v>
      </c>
      <c r="CJ13" s="118" t="s">
        <v>51</v>
      </c>
      <c r="CK13" s="118" t="s">
        <v>50</v>
      </c>
      <c r="CL13" s="118" t="s">
        <v>49</v>
      </c>
      <c r="CM13" s="75" t="s">
        <v>48</v>
      </c>
      <c r="CN13" s="75" t="s">
        <v>47</v>
      </c>
      <c r="CO13" s="75" t="s">
        <v>46</v>
      </c>
      <c r="CP13" s="75" t="s">
        <v>45</v>
      </c>
      <c r="CQ13" s="75" t="s">
        <v>44</v>
      </c>
      <c r="CR13" s="75" t="s">
        <v>43</v>
      </c>
      <c r="CS13" s="120" t="s">
        <v>219</v>
      </c>
      <c r="CT13" s="120" t="s">
        <v>220</v>
      </c>
      <c r="CU13" s="120" t="s">
        <v>221</v>
      </c>
      <c r="CV13" s="120" t="s">
        <v>222</v>
      </c>
      <c r="CW13" t="s">
        <v>150</v>
      </c>
    </row>
    <row r="14" spans="1:101" x14ac:dyDescent="0.4">
      <c r="A14" t="str">
        <f>B4</f>
        <v/>
      </c>
      <c r="B14">
        <v>0</v>
      </c>
      <c r="C14">
        <f>IF($J$4="",0,1)</f>
        <v>0</v>
      </c>
      <c r="E14" s="25" t="str">
        <f t="shared" ref="E14:M14" si="0">C4</f>
        <v>認定准都市プランナー</v>
      </c>
      <c r="F14" s="25" t="str">
        <f t="shared" si="0"/>
        <v>　</v>
      </c>
      <c r="G14" s="25" t="str">
        <f t="shared" si="0"/>
        <v/>
      </c>
      <c r="H14" s="25" t="str">
        <f t="shared" si="0"/>
        <v/>
      </c>
      <c r="I14" t="str">
        <f t="shared" si="0"/>
        <v/>
      </c>
      <c r="J14" s="26">
        <f t="shared" si="0"/>
        <v>45113</v>
      </c>
      <c r="K14" s="26">
        <f t="shared" si="0"/>
        <v>46843</v>
      </c>
      <c r="L14" s="25" t="str">
        <f t="shared" si="0"/>
        <v/>
      </c>
      <c r="M14" s="25" t="str">
        <f t="shared" si="0"/>
        <v/>
      </c>
      <c r="N14" t="str">
        <f>N4</f>
        <v/>
      </c>
      <c r="O14" s="27" t="str">
        <f t="shared" ref="O14:S14" si="1">O4</f>
        <v/>
      </c>
      <c r="P14" t="str">
        <f t="shared" si="1"/>
        <v/>
      </c>
      <c r="Q14" t="str">
        <f t="shared" si="1"/>
        <v/>
      </c>
      <c r="R14" t="str">
        <f t="shared" si="1"/>
        <v/>
      </c>
      <c r="S14" t="str">
        <f t="shared" si="1"/>
        <v/>
      </c>
      <c r="U14">
        <f>IF($L$14=U19,1,0)</f>
        <v>0</v>
      </c>
      <c r="V14">
        <f>IF($L$14=U20,1,0)</f>
        <v>0</v>
      </c>
      <c r="W14">
        <f>IF($L$14=U21,1,0)</f>
        <v>0</v>
      </c>
      <c r="X14">
        <f>IF($L$14=U22,1,0)</f>
        <v>0</v>
      </c>
      <c r="Y14">
        <f>IF($L$14=U23,1,0)</f>
        <v>0</v>
      </c>
      <c r="Z14">
        <f>IF($L$14=U24,1,0)</f>
        <v>0</v>
      </c>
      <c r="AA14">
        <f>IF($L$14=U25,1,0)</f>
        <v>0</v>
      </c>
      <c r="AB14">
        <f>IF($L$14=U26,1,0)</f>
        <v>0</v>
      </c>
      <c r="AC14">
        <f>IF($L$14=U27,1,0)</f>
        <v>0</v>
      </c>
      <c r="AD14">
        <f>IF($L$14=U28,1,0)</f>
        <v>0</v>
      </c>
      <c r="AE14">
        <f>IF($L$14=U29,1,0)</f>
        <v>0</v>
      </c>
      <c r="AF14">
        <f>IF($L$14=U30,1,0)</f>
        <v>0</v>
      </c>
      <c r="AG14">
        <v>0</v>
      </c>
      <c r="AH14">
        <v>0</v>
      </c>
      <c r="AI14">
        <v>0</v>
      </c>
      <c r="AJ14">
        <f t="shared" ref="AJ14:AO14" si="2">T4</f>
        <v>0</v>
      </c>
      <c r="AK14">
        <f t="shared" si="2"/>
        <v>0</v>
      </c>
      <c r="AL14">
        <f t="shared" si="2"/>
        <v>0</v>
      </c>
      <c r="AM14" s="26" t="str">
        <f t="shared" si="2"/>
        <v/>
      </c>
      <c r="AN14" s="26" t="str">
        <f t="shared" si="2"/>
        <v/>
      </c>
      <c r="AO14">
        <f t="shared" si="2"/>
        <v>0</v>
      </c>
      <c r="AS14" s="26"/>
      <c r="AT14" s="26"/>
      <c r="AY14" s="26"/>
      <c r="AZ14" s="26"/>
      <c r="BN14">
        <f>AY4</f>
        <v>0</v>
      </c>
      <c r="BO14">
        <f>AZ4</f>
        <v>0</v>
      </c>
      <c r="BP14" s="26" t="str">
        <f>BA4</f>
        <v/>
      </c>
      <c r="BQ14" s="26" t="str">
        <f>BB4</f>
        <v/>
      </c>
      <c r="BR14">
        <f>BC4</f>
        <v>0</v>
      </c>
      <c r="BS14">
        <f>BE4</f>
        <v>0</v>
      </c>
      <c r="BT14">
        <f>BF4</f>
        <v>0</v>
      </c>
      <c r="BU14" s="26" t="str">
        <f>BG4</f>
        <v/>
      </c>
      <c r="BV14" s="26" t="str">
        <f>BH4</f>
        <v/>
      </c>
      <c r="BW14">
        <f>BI4</f>
        <v>0</v>
      </c>
      <c r="BZ14" s="26"/>
      <c r="CA14" s="26"/>
      <c r="CB14" s="26"/>
      <c r="CC14" s="26"/>
      <c r="CD14" s="26"/>
      <c r="CE14" s="26"/>
      <c r="CF14" s="26"/>
      <c r="CJ14" s="26"/>
      <c r="CK14" s="26"/>
      <c r="CS14" s="27">
        <f>P7</f>
        <v>0</v>
      </c>
      <c r="CT14" s="27" t="str">
        <f>Q7</f>
        <v>00</v>
      </c>
      <c r="CU14">
        <f>G7</f>
        <v>0</v>
      </c>
      <c r="CV14" t="str">
        <f>H7</f>
        <v>明治３３年１月０日</v>
      </c>
      <c r="CW14" t="s">
        <v>150</v>
      </c>
    </row>
    <row r="15" spans="1:101" x14ac:dyDescent="0.4">
      <c r="A15" t="str">
        <f>A14</f>
        <v/>
      </c>
      <c r="B15">
        <f>B14</f>
        <v>0</v>
      </c>
      <c r="C15">
        <f>IF(L4="",0,1)</f>
        <v>0</v>
      </c>
      <c r="E15" s="25" t="str">
        <f t="shared" ref="E15:K15" si="3">E14</f>
        <v>認定准都市プランナー</v>
      </c>
      <c r="F15" s="25" t="str">
        <f t="shared" si="3"/>
        <v>　</v>
      </c>
      <c r="G15" s="25" t="str">
        <f t="shared" si="3"/>
        <v/>
      </c>
      <c r="H15" s="25" t="str">
        <f t="shared" si="3"/>
        <v/>
      </c>
      <c r="I15" t="str">
        <f t="shared" si="3"/>
        <v/>
      </c>
      <c r="J15" s="26">
        <f t="shared" si="3"/>
        <v>45113</v>
      </c>
      <c r="K15" s="26">
        <f t="shared" si="3"/>
        <v>46843</v>
      </c>
      <c r="L15" t="str">
        <f>IF(L4="","",L4)</f>
        <v/>
      </c>
      <c r="M15" t="str">
        <f>IF(M4="","",M4)</f>
        <v/>
      </c>
      <c r="O15" s="27" t="str">
        <f>O14</f>
        <v/>
      </c>
      <c r="P15" t="str">
        <f>P14</f>
        <v/>
      </c>
      <c r="Q15" t="str">
        <f>Q14</f>
        <v/>
      </c>
      <c r="R15" t="str">
        <f>R14</f>
        <v/>
      </c>
      <c r="S15" t="str">
        <f>S14</f>
        <v/>
      </c>
      <c r="U15">
        <f>IF($L$4=U19,1,0)</f>
        <v>0</v>
      </c>
      <c r="V15">
        <f>IF($L$4=U20,1,0)</f>
        <v>0</v>
      </c>
      <c r="W15">
        <f>IF($L$4=U21,1,0)</f>
        <v>0</v>
      </c>
      <c r="X15">
        <f>IF($L$4=U22,1,0)</f>
        <v>0</v>
      </c>
      <c r="Y15">
        <f>IF($L$4=U23,1,0)</f>
        <v>0</v>
      </c>
      <c r="Z15">
        <f>IF($L$4=U24,1,0)</f>
        <v>0</v>
      </c>
      <c r="AA15">
        <f>IF($L$4=U25,1,0)</f>
        <v>0</v>
      </c>
      <c r="AB15">
        <f>IF($L$4=U26,1,0)</f>
        <v>0</v>
      </c>
      <c r="AC15">
        <f>IF($L$4=U27,1,0)</f>
        <v>0</v>
      </c>
      <c r="AD15">
        <f>IF($L$4=U28,1,0)</f>
        <v>0</v>
      </c>
      <c r="AE15">
        <f>IF($L$4=U29,1,0)</f>
        <v>0</v>
      </c>
      <c r="AF15">
        <f>IF($L$4=U30,1,0)</f>
        <v>0</v>
      </c>
      <c r="AG15">
        <v>0</v>
      </c>
      <c r="AH15">
        <v>0</v>
      </c>
      <c r="AI15">
        <v>0</v>
      </c>
      <c r="AJ15">
        <f t="shared" ref="AJ15:BA15" si="4">AJ14</f>
        <v>0</v>
      </c>
      <c r="AK15">
        <f t="shared" si="4"/>
        <v>0</v>
      </c>
      <c r="AL15">
        <f t="shared" si="4"/>
        <v>0</v>
      </c>
      <c r="AM15" s="26" t="str">
        <f t="shared" si="4"/>
        <v/>
      </c>
      <c r="AN15" s="26" t="str">
        <f t="shared" si="4"/>
        <v/>
      </c>
      <c r="AO15">
        <f t="shared" si="4"/>
        <v>0</v>
      </c>
      <c r="AP15">
        <f t="shared" si="4"/>
        <v>0</v>
      </c>
      <c r="AQ15">
        <f t="shared" si="4"/>
        <v>0</v>
      </c>
      <c r="AR15">
        <f t="shared" si="4"/>
        <v>0</v>
      </c>
      <c r="AS15" s="26">
        <f t="shared" si="4"/>
        <v>0</v>
      </c>
      <c r="AT15" s="26">
        <f t="shared" si="4"/>
        <v>0</v>
      </c>
      <c r="AU15">
        <f t="shared" si="4"/>
        <v>0</v>
      </c>
      <c r="AV15">
        <f t="shared" si="4"/>
        <v>0</v>
      </c>
      <c r="AW15">
        <f t="shared" si="4"/>
        <v>0</v>
      </c>
      <c r="AX15">
        <f t="shared" si="4"/>
        <v>0</v>
      </c>
      <c r="AY15" s="26">
        <f t="shared" si="4"/>
        <v>0</v>
      </c>
      <c r="AZ15" s="26">
        <f t="shared" si="4"/>
        <v>0</v>
      </c>
      <c r="BA15">
        <f t="shared" si="4"/>
        <v>0</v>
      </c>
    </row>
    <row r="19" spans="7:22" x14ac:dyDescent="0.4">
      <c r="U19" t="s">
        <v>30</v>
      </c>
      <c r="V19">
        <v>1</v>
      </c>
    </row>
    <row r="20" spans="7:22" x14ac:dyDescent="0.4">
      <c r="K20" s="20"/>
      <c r="U20" t="s">
        <v>31</v>
      </c>
      <c r="V20">
        <v>2</v>
      </c>
    </row>
    <row r="21" spans="7:22" x14ac:dyDescent="0.4">
      <c r="K21" s="20"/>
      <c r="U21" t="s">
        <v>32</v>
      </c>
      <c r="V21">
        <v>3</v>
      </c>
    </row>
    <row r="22" spans="7:22" x14ac:dyDescent="0.4">
      <c r="U22" t="s">
        <v>33</v>
      </c>
      <c r="V22">
        <v>4</v>
      </c>
    </row>
    <row r="23" spans="7:22" x14ac:dyDescent="0.4">
      <c r="U23" t="s">
        <v>34</v>
      </c>
      <c r="V23">
        <v>5</v>
      </c>
    </row>
    <row r="24" spans="7:22" x14ac:dyDescent="0.4">
      <c r="K24" s="20"/>
      <c r="U24" t="s">
        <v>35</v>
      </c>
      <c r="V24">
        <v>6</v>
      </c>
    </row>
    <row r="25" spans="7:22" x14ac:dyDescent="0.4">
      <c r="K25" s="20"/>
      <c r="U25" t="s">
        <v>36</v>
      </c>
      <c r="V25">
        <v>7</v>
      </c>
    </row>
    <row r="26" spans="7:22" x14ac:dyDescent="0.4">
      <c r="K26" s="20"/>
      <c r="U26" t="s">
        <v>37</v>
      </c>
      <c r="V26">
        <v>8</v>
      </c>
    </row>
    <row r="27" spans="7:22" x14ac:dyDescent="0.4">
      <c r="K27" s="20"/>
      <c r="U27" t="s">
        <v>38</v>
      </c>
      <c r="V27">
        <v>9</v>
      </c>
    </row>
    <row r="28" spans="7:22" x14ac:dyDescent="0.4">
      <c r="K28" s="20"/>
      <c r="U28" t="s">
        <v>39</v>
      </c>
      <c r="V28">
        <v>10</v>
      </c>
    </row>
    <row r="29" spans="7:22" x14ac:dyDescent="0.4">
      <c r="K29" s="20"/>
      <c r="U29" t="s">
        <v>40</v>
      </c>
      <c r="V29">
        <v>11</v>
      </c>
    </row>
    <row r="30" spans="7:22" x14ac:dyDescent="0.4">
      <c r="K30" s="25"/>
      <c r="U30" t="s">
        <v>41</v>
      </c>
      <c r="V30">
        <v>12</v>
      </c>
    </row>
    <row r="31" spans="7:22" x14ac:dyDescent="0.4">
      <c r="G31" s="24"/>
    </row>
    <row r="32" spans="7:22" x14ac:dyDescent="0.4">
      <c r="K32" s="20"/>
    </row>
    <row r="33" spans="8:11" x14ac:dyDescent="0.4">
      <c r="K33" s="20"/>
    </row>
    <row r="37" spans="8:11" x14ac:dyDescent="0.4">
      <c r="K37" s="20"/>
    </row>
    <row r="38" spans="8:11" x14ac:dyDescent="0.4">
      <c r="K38" s="20"/>
    </row>
    <row r="39" spans="8:11" x14ac:dyDescent="0.4">
      <c r="K39" s="20"/>
    </row>
    <row r="42" spans="8:11" x14ac:dyDescent="0.4">
      <c r="K42" s="20"/>
    </row>
    <row r="44" spans="8:11" x14ac:dyDescent="0.4">
      <c r="H44" s="23"/>
      <c r="K44" s="20"/>
    </row>
    <row r="45" spans="8:11" x14ac:dyDescent="0.4">
      <c r="I45" s="21"/>
      <c r="K45" s="20"/>
    </row>
    <row r="46" spans="8:11" x14ac:dyDescent="0.4">
      <c r="I46" s="22"/>
      <c r="K46" s="20"/>
    </row>
    <row r="47" spans="8:11" x14ac:dyDescent="0.4">
      <c r="I47" s="22"/>
      <c r="K47" s="20"/>
    </row>
    <row r="48" spans="8:11" x14ac:dyDescent="0.4">
      <c r="I48" s="22"/>
      <c r="K48" s="20"/>
    </row>
    <row r="49" spans="5:11" x14ac:dyDescent="0.4">
      <c r="E49" s="20"/>
      <c r="I49" s="22"/>
      <c r="K49" s="20"/>
    </row>
    <row r="50" spans="5:11" x14ac:dyDescent="0.4">
      <c r="E50" s="20"/>
      <c r="I50" s="22"/>
      <c r="K50" s="20"/>
    </row>
    <row r="51" spans="5:11" x14ac:dyDescent="0.4">
      <c r="I51" s="22"/>
      <c r="K51" s="20"/>
    </row>
    <row r="52" spans="5:11" x14ac:dyDescent="0.4">
      <c r="I52" s="22"/>
      <c r="K52" s="20"/>
    </row>
    <row r="53" spans="5:11" x14ac:dyDescent="0.4">
      <c r="I53" s="22"/>
      <c r="K53" s="20"/>
    </row>
    <row r="54" spans="5:11" x14ac:dyDescent="0.4">
      <c r="I54" s="22"/>
      <c r="K54" s="20"/>
    </row>
    <row r="55" spans="5:11" x14ac:dyDescent="0.4">
      <c r="I55" s="22"/>
      <c r="K55" s="20"/>
    </row>
    <row r="56" spans="5:11" x14ac:dyDescent="0.4">
      <c r="I56" s="22"/>
      <c r="K56" s="20"/>
    </row>
    <row r="57" spans="5:11" x14ac:dyDescent="0.4">
      <c r="I57" s="22"/>
      <c r="K57" s="20"/>
    </row>
    <row r="58" spans="5:11" x14ac:dyDescent="0.4">
      <c r="I58" s="21"/>
      <c r="K58" s="20"/>
    </row>
    <row r="59" spans="5:11" x14ac:dyDescent="0.4">
      <c r="I59" s="21"/>
      <c r="K59" s="20"/>
    </row>
    <row r="60" spans="5:11" x14ac:dyDescent="0.4">
      <c r="K60" s="20"/>
    </row>
    <row r="61" spans="5:11" x14ac:dyDescent="0.4">
      <c r="K61" s="20"/>
    </row>
    <row r="62" spans="5:11" x14ac:dyDescent="0.4">
      <c r="K62" s="20"/>
    </row>
    <row r="65" spans="11:11" x14ac:dyDescent="0.4">
      <c r="K65" s="20"/>
    </row>
    <row r="66" spans="11:11" x14ac:dyDescent="0.4">
      <c r="K66" s="20"/>
    </row>
    <row r="67" spans="11:11" x14ac:dyDescent="0.4">
      <c r="K67" s="20"/>
    </row>
    <row r="68" spans="11:11" x14ac:dyDescent="0.4">
      <c r="K68" s="20"/>
    </row>
    <row r="69" spans="11:11" x14ac:dyDescent="0.4">
      <c r="K69" s="20"/>
    </row>
    <row r="70" spans="11:11" x14ac:dyDescent="0.4">
      <c r="K70" s="20"/>
    </row>
    <row r="71" spans="11:11" x14ac:dyDescent="0.4">
      <c r="K71" s="20"/>
    </row>
    <row r="72" spans="11:11" x14ac:dyDescent="0.4">
      <c r="K72" s="20"/>
    </row>
    <row r="73" spans="11:11" x14ac:dyDescent="0.4">
      <c r="K73" s="20"/>
    </row>
    <row r="74" spans="11:11" x14ac:dyDescent="0.4">
      <c r="K74" s="20"/>
    </row>
    <row r="75" spans="11:11" x14ac:dyDescent="0.4">
      <c r="K75" s="20"/>
    </row>
    <row r="76" spans="11:11" x14ac:dyDescent="0.4">
      <c r="K76" s="20"/>
    </row>
    <row r="77" spans="11:11" x14ac:dyDescent="0.4">
      <c r="K77" s="20"/>
    </row>
    <row r="78" spans="11:11" x14ac:dyDescent="0.4">
      <c r="K78" s="20"/>
    </row>
    <row r="79" spans="11:11" x14ac:dyDescent="0.4">
      <c r="K79" s="20"/>
    </row>
    <row r="88" spans="11:11" x14ac:dyDescent="0.4">
      <c r="K88" s="20"/>
    </row>
    <row r="89" spans="11:11" x14ac:dyDescent="0.4">
      <c r="K89" s="20"/>
    </row>
    <row r="90" spans="11:11" x14ac:dyDescent="0.4">
      <c r="K90" s="20"/>
    </row>
    <row r="93" spans="11:11" x14ac:dyDescent="0.4">
      <c r="K93" s="20"/>
    </row>
    <row r="94" spans="11:11" x14ac:dyDescent="0.4">
      <c r="K94" s="20"/>
    </row>
    <row r="95" spans="11:11" x14ac:dyDescent="0.4">
      <c r="K95" s="20"/>
    </row>
    <row r="100" spans="11:11" x14ac:dyDescent="0.4">
      <c r="K100" s="20"/>
    </row>
    <row r="103" spans="11:11" x14ac:dyDescent="0.4">
      <c r="K103" s="20"/>
    </row>
    <row r="104" spans="11:11" x14ac:dyDescent="0.4">
      <c r="K104" s="20"/>
    </row>
    <row r="105" spans="11:11" x14ac:dyDescent="0.4">
      <c r="K105" s="20"/>
    </row>
    <row r="106" spans="11:11" x14ac:dyDescent="0.4">
      <c r="K106" s="20"/>
    </row>
    <row r="108" spans="11:11" x14ac:dyDescent="0.4">
      <c r="K108" s="20"/>
    </row>
    <row r="109" spans="11:11" x14ac:dyDescent="0.4">
      <c r="K109" s="20"/>
    </row>
  </sheetData>
  <protectedRanges>
    <protectedRange password="DA2E" sqref="I45" name="範囲1_2_1"/>
    <protectedRange password="DA2E" sqref="I58:I59" name="範囲1_1_1_1"/>
  </protectedRanges>
  <phoneticPr fontId="2"/>
  <conditionalFormatting sqref="A12">
    <cfRule type="duplicateValues" dxfId="3" priority="3"/>
  </conditionalFormatting>
  <conditionalFormatting sqref="A13">
    <cfRule type="duplicateValues" dxfId="2" priority="1"/>
  </conditionalFormatting>
  <conditionalFormatting sqref="F12">
    <cfRule type="duplicateValues" dxfId="1" priority="4"/>
  </conditionalFormatting>
  <conditionalFormatting sqref="F13">
    <cfRule type="duplicateValues" dxfId="0" priority="2"/>
  </conditionalFormatting>
  <dataValidations disablePrompts="1" count="1">
    <dataValidation imeMode="halfAlpha" allowBlank="1" showInputMessage="1" showErrorMessage="1" sqref="H44" xr:uid="{EC71999E-32BB-4D51-BE87-363BA236942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様式9-2-1</vt:lpstr>
      <vt:lpstr>様式10-2-1</vt:lpstr>
      <vt:lpstr>集計</vt:lpstr>
      <vt:lpstr>'様式10-2-1'!Print_Area</vt:lpstr>
      <vt:lpstr>'様式9-2-1'!Print_Area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忍</dc:creator>
  <cp:lastModifiedBy>toshicon</cp:lastModifiedBy>
  <cp:lastPrinted>2022-06-14T00:47:06Z</cp:lastPrinted>
  <dcterms:created xsi:type="dcterms:W3CDTF">2021-06-24T06:36:29Z</dcterms:created>
  <dcterms:modified xsi:type="dcterms:W3CDTF">2023-07-14T04:33:12Z</dcterms:modified>
</cp:coreProperties>
</file>